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Y:\2024\Druki MZSKF 2024\Druki KWM 2024\"/>
    </mc:Choice>
  </mc:AlternateContent>
  <xr:revisionPtr revIDLastSave="0" documentId="13_ncr:1_{2C8C21AF-A212-40B0-9131-F62A51AE27BB}" xr6:coauthVersionLast="47" xr6:coauthVersionMax="47" xr10:uidLastSave="{00000000-0000-0000-0000-000000000000}"/>
  <bookViews>
    <workbookView xWindow="-108" yWindow="-108" windowWidth="30936" windowHeight="16776" tabRatio="340" xr2:uid="{00000000-000D-0000-FFFF-FFFF00000000}"/>
  </bookViews>
  <sheets>
    <sheet name="zał_2 harm działań" sheetId="1" r:id="rId1"/>
    <sheet name="Arkusz1" sheetId="3" state="hidden" r:id="rId2"/>
  </sheets>
  <definedNames>
    <definedName name="_xlnm.Print_Area" localSheetId="0">'zał_2 harm działań'!$A$1:$M$26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2" i="1" l="1"/>
  <c r="K4" i="1"/>
  <c r="K11" i="1"/>
  <c r="K10" i="1"/>
  <c r="K9" i="1"/>
  <c r="K8" i="1"/>
  <c r="D14" i="1"/>
  <c r="D13" i="1"/>
  <c r="D11" i="1"/>
  <c r="D10" i="1"/>
  <c r="D9" i="1"/>
  <c r="D8" i="1"/>
  <c r="D7" i="1"/>
  <c r="J11" i="1" l="1"/>
  <c r="I11" i="1"/>
  <c r="J10" i="1"/>
  <c r="I10" i="1"/>
  <c r="J9" i="1"/>
  <c r="I9" i="1"/>
  <c r="J4" i="1"/>
  <c r="I4" i="1"/>
  <c r="A55" i="3"/>
  <c r="I15" i="1"/>
  <c r="M9" i="1"/>
  <c r="M10" i="1"/>
  <c r="M11" i="1"/>
  <c r="L9" i="1"/>
  <c r="L10" i="1"/>
  <c r="L11" i="1"/>
  <c r="E3" i="1" l="1"/>
  <c r="G13" i="1" l="1"/>
  <c r="G14" i="1"/>
  <c r="G7" i="1"/>
  <c r="K7" i="1" s="1"/>
  <c r="G9" i="1"/>
  <c r="G11" i="1"/>
  <c r="G10" i="1"/>
  <c r="G8" i="1"/>
  <c r="J8" i="1" l="1"/>
  <c r="I8" i="1"/>
  <c r="I7" i="1"/>
  <c r="J7" i="1"/>
  <c r="L8" i="1"/>
  <c r="L7" i="1"/>
  <c r="G15" i="1"/>
  <c r="G12" i="1"/>
  <c r="I12" i="1" l="1"/>
  <c r="K12" i="1"/>
  <c r="J12" i="1"/>
  <c r="L12" i="1"/>
  <c r="M8" i="1"/>
  <c r="M7" i="1"/>
  <c r="M1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Godawiec Marcin</author>
  </authors>
  <commentList>
    <comment ref="E3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wybierz z listy obok</t>
        </r>
      </text>
    </comment>
  </commentList>
</comments>
</file>

<file path=xl/sharedStrings.xml><?xml version="1.0" encoding="utf-8"?>
<sst xmlns="http://schemas.openxmlformats.org/spreadsheetml/2006/main" count="95" uniqueCount="88">
  <si>
    <t>Data</t>
  </si>
  <si>
    <t>Liczba osób</t>
  </si>
  <si>
    <t>Lp</t>
  </si>
  <si>
    <t>Liczba dni</t>
  </si>
  <si>
    <t xml:space="preserve">Miejsce akcji (miasto) </t>
  </si>
  <si>
    <t>Razem szkolenie</t>
  </si>
  <si>
    <t>HARMONOGRAM PLANOWANYCH DZIAŁAŃ</t>
  </si>
  <si>
    <t>do</t>
  </si>
  <si>
    <t>w okresie od</t>
  </si>
  <si>
    <t>w sporcie:</t>
  </si>
  <si>
    <t>zawodnicy</t>
  </si>
  <si>
    <t>Liczba osobodni</t>
  </si>
  <si>
    <t>Kraków, dnia</t>
  </si>
  <si>
    <t>Program dofinansowania ze środków Funduszu Rozwoju Kultury Fizycznej zadań z obszaru wspierania szkolenia sportowego i współzawodnictwa młodzieży związanego ze szkoleniem i współzawodnictwem zawodników kadry wojewódzkiej oraz związanego z organizacją zawodów finałowych Ogólnopolskiej Olimpiady Młodzieży w sportach zimowych, halowych i letnich</t>
  </si>
  <si>
    <t>Razem współzawodnictwo</t>
  </si>
  <si>
    <t>Główny Księgowy MZSKF</t>
  </si>
  <si>
    <t>MZSKF</t>
  </si>
  <si>
    <t>WOZS*</t>
  </si>
  <si>
    <t>Osoba upoważniona KRS WOZS*</t>
  </si>
  <si>
    <t>Akceptacja pod względem merytorycznym i finansowym przez MZSKF</t>
  </si>
  <si>
    <t>Zatwierdzono do realizacji przez WOZS*</t>
  </si>
  <si>
    <t>(pieczątka)</t>
  </si>
  <si>
    <t>(pieczątka i podpis)</t>
  </si>
  <si>
    <t>Dopłaty k.pośrednie (3,00 zł)</t>
  </si>
  <si>
    <t>akrobatyka sportowa</t>
  </si>
  <si>
    <t>badminton</t>
  </si>
  <si>
    <t>biathlon</t>
  </si>
  <si>
    <t>boks k</t>
  </si>
  <si>
    <t>boks m</t>
  </si>
  <si>
    <t>brydż sportowy</t>
  </si>
  <si>
    <t>gimnastyka artystyczna</t>
  </si>
  <si>
    <t>gimnastyka sportowa k</t>
  </si>
  <si>
    <t>gimnastyka sportowa m</t>
  </si>
  <si>
    <t>hokej na lodzie</t>
  </si>
  <si>
    <t>jeździectwo</t>
  </si>
  <si>
    <t>judo k</t>
  </si>
  <si>
    <t>judo m</t>
  </si>
  <si>
    <t>kajakarstwo klasyczne</t>
  </si>
  <si>
    <t>kajakarstwo slalomowe</t>
  </si>
  <si>
    <t>kolarstwo</t>
  </si>
  <si>
    <t>koszykówka k</t>
  </si>
  <si>
    <t>koszykówka m</t>
  </si>
  <si>
    <t>lekka atletyka</t>
  </si>
  <si>
    <t>łucznictwo</t>
  </si>
  <si>
    <t>łyżwiarstwo figurowe</t>
  </si>
  <si>
    <t>łyżwiarstwo szybkie</t>
  </si>
  <si>
    <t>narciarstwo alpejskie</t>
  </si>
  <si>
    <t>narciarstwo klasyczne - biegi</t>
  </si>
  <si>
    <t>narciarstwo klasyczne - skoki</t>
  </si>
  <si>
    <t>orientacja sportowa</t>
  </si>
  <si>
    <t>piłka nożna k</t>
  </si>
  <si>
    <t>piłka nożna m</t>
  </si>
  <si>
    <t>piłka ręczna k</t>
  </si>
  <si>
    <t>piłka ręczna m</t>
  </si>
  <si>
    <t>piłka siatkowa k</t>
  </si>
  <si>
    <t>piłka siatkowa m</t>
  </si>
  <si>
    <t>pływanie</t>
  </si>
  <si>
    <t>rugby k</t>
  </si>
  <si>
    <t>rugby m</t>
  </si>
  <si>
    <t>snowboard</t>
  </si>
  <si>
    <t>sporty saneczkowe</t>
  </si>
  <si>
    <t>strzelectwo sportowe</t>
  </si>
  <si>
    <t>szachy</t>
  </si>
  <si>
    <t>szermierka</t>
  </si>
  <si>
    <t>taekwondo olimpiskie</t>
  </si>
  <si>
    <t>tenis stołowy</t>
  </si>
  <si>
    <t>triathlon</t>
  </si>
  <si>
    <t>wioślarstwo</t>
  </si>
  <si>
    <t>zapasy klasyczne</t>
  </si>
  <si>
    <t>zapasy kobiet</t>
  </si>
  <si>
    <t>zapasy wolne</t>
  </si>
  <si>
    <t>żeglarstwo</t>
  </si>
  <si>
    <t>kadra wojewódzka</t>
  </si>
  <si>
    <t>młodzików</t>
  </si>
  <si>
    <t>tenis</t>
  </si>
  <si>
    <t>Środki FRKF 
(70,00 zł)</t>
  </si>
  <si>
    <t>Środki WM
(46,00 zł)</t>
  </si>
  <si>
    <t>curling</t>
  </si>
  <si>
    <t>podnoszenie ciężarów</t>
  </si>
  <si>
    <t>kickboxing</t>
  </si>
  <si>
    <t>szkol. i os. wsp.</t>
  </si>
  <si>
    <t>Od
(dd.mm.rrrr)</t>
  </si>
  <si>
    <t>Prezes, Zastępca Prezesa Zarządu MZSKF</t>
  </si>
  <si>
    <t>Limit:</t>
  </si>
  <si>
    <t>Osobodni do odjęcia</t>
  </si>
  <si>
    <t>Bez nalicz. dodatk. dnia</t>
  </si>
  <si>
    <t>Dopłaty
(14,00 zł)</t>
  </si>
  <si>
    <t>Razem
(133,00 zł)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</si>
</sst>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#,##0.00\ &quot;zł&quot;"/>
    <numFmt numFmtId="166" formatCode="_(* #,##0_);_(* \(#,##0\);_(* &quot;-&quot;_);_(@_)"/>
    <numFmt numFmtId="167" formatCode="_(&quot;$&quot;* #,##0_);_(&quot;$&quot;* \(#,##0\);_(&quot;$&quot;* &quot;-&quot;_);_(@_)"/>
    <numFmt numFmtId="168" formatCode="dd\.mm\.yyyy"/>
  </numFmts>
  <fonts count="27"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  <charset val="238"/>
    </font>
    <font>
      <sz val="8"/>
      <name val="Arial CE"/>
      <charset val="238"/>
    </font>
    <font>
      <b/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2"/>
      <name val="Arial"/>
      <family val="2"/>
      <charset val="238"/>
    </font>
    <font>
      <sz val="8"/>
      <name val="Arial"/>
      <family val="2"/>
      <charset val="238"/>
    </font>
    <font>
      <sz val="11"/>
      <name val="Arial"/>
      <family val="2"/>
      <charset val="238"/>
    </font>
    <font>
      <b/>
      <sz val="9"/>
      <color indexed="81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8"/>
      <color theme="0" tint="-0.34998626667073579"/>
      <name val="Arial"/>
      <family val="2"/>
      <charset val="238"/>
    </font>
    <font>
      <sz val="12"/>
      <name val="Calibri"/>
      <family val="2"/>
      <charset val="238"/>
      <scheme val="minor"/>
    </font>
    <font>
      <sz val="8"/>
      <color theme="0" tint="-0.3499862666707357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8"/>
      <color theme="0" tint="-0.499984740745262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7">
    <xf numFmtId="0" fontId="0" fillId="0" borderId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0" fillId="0" borderId="0"/>
    <xf numFmtId="0" fontId="11" fillId="0" borderId="0"/>
    <xf numFmtId="9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89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/>
    <xf numFmtId="0" fontId="6" fillId="0" borderId="0" xfId="5" applyFont="1" applyAlignment="1">
      <alignment horizontal="center" vertical="center"/>
    </xf>
    <xf numFmtId="0" fontId="6" fillId="0" borderId="0" xfId="5" applyFont="1" applyAlignment="1">
      <alignment vertical="center"/>
    </xf>
    <xf numFmtId="0" fontId="7" fillId="0" borderId="0" xfId="5" applyFont="1" applyAlignment="1">
      <alignment vertical="center"/>
    </xf>
    <xf numFmtId="0" fontId="8" fillId="0" borderId="0" xfId="5" applyFont="1" applyAlignment="1">
      <alignment vertical="center"/>
    </xf>
    <xf numFmtId="0" fontId="1" fillId="0" borderId="0" xfId="5" applyAlignment="1">
      <alignment vertical="center"/>
    </xf>
    <xf numFmtId="0" fontId="4" fillId="0" borderId="0" xfId="5" applyFont="1" applyAlignment="1">
      <alignment vertical="center"/>
    </xf>
    <xf numFmtId="0" fontId="12" fillId="0" borderId="0" xfId="0" applyFont="1" applyAlignment="1">
      <alignment horizontal="right" vertical="top"/>
    </xf>
    <xf numFmtId="0" fontId="7" fillId="0" borderId="0" xfId="5" applyFont="1" applyAlignment="1">
      <alignment vertical="top"/>
    </xf>
    <xf numFmtId="0" fontId="12" fillId="0" borderId="0" xfId="0" applyFont="1" applyAlignment="1">
      <alignment vertical="top"/>
    </xf>
    <xf numFmtId="0" fontId="13" fillId="0" borderId="0" xfId="5" applyFont="1" applyAlignment="1">
      <alignment vertical="center"/>
    </xf>
    <xf numFmtId="0" fontId="14" fillId="0" borderId="0" xfId="0" applyFont="1" applyAlignment="1">
      <alignment horizontal="right" vertical="top"/>
    </xf>
    <xf numFmtId="0" fontId="15" fillId="0" borderId="0" xfId="5" applyFont="1" applyAlignment="1">
      <alignment horizontal="right" vertical="center"/>
    </xf>
    <xf numFmtId="0" fontId="16" fillId="0" borderId="0" xfId="5" applyFont="1" applyAlignment="1">
      <alignment vertical="center"/>
    </xf>
    <xf numFmtId="0" fontId="17" fillId="0" borderId="0" xfId="5" applyFont="1" applyAlignment="1">
      <alignment horizontal="right" vertical="center"/>
    </xf>
    <xf numFmtId="0" fontId="18" fillId="0" borderId="0" xfId="5" applyFont="1" applyAlignment="1">
      <alignment vertical="center"/>
    </xf>
    <xf numFmtId="0" fontId="19" fillId="0" borderId="1" xfId="5" applyFont="1" applyBorder="1" applyAlignment="1">
      <alignment horizontal="center" vertical="center" wrapText="1"/>
    </xf>
    <xf numFmtId="0" fontId="19" fillId="0" borderId="1" xfId="5" applyFont="1" applyBorder="1" applyAlignment="1">
      <alignment horizontal="center" vertical="center" wrapText="1" shrinkToFit="1"/>
    </xf>
    <xf numFmtId="0" fontId="18" fillId="0" borderId="1" xfId="5" applyFont="1" applyBorder="1" applyAlignment="1">
      <alignment horizontal="center" vertical="center"/>
    </xf>
    <xf numFmtId="14" fontId="18" fillId="0" borderId="1" xfId="5" applyNumberFormat="1" applyFont="1" applyBorder="1" applyAlignment="1" applyProtection="1">
      <alignment vertical="center"/>
      <protection locked="0"/>
    </xf>
    <xf numFmtId="0" fontId="18" fillId="0" borderId="1" xfId="5" applyFont="1" applyBorder="1" applyAlignment="1" applyProtection="1">
      <alignment horizontal="right" vertical="center"/>
      <protection locked="0"/>
    </xf>
    <xf numFmtId="0" fontId="18" fillId="0" borderId="1" xfId="5" applyFont="1" applyBorder="1" applyAlignment="1" applyProtection="1">
      <alignment vertical="center"/>
      <protection locked="0"/>
    </xf>
    <xf numFmtId="165" fontId="18" fillId="0" borderId="1" xfId="5" applyNumberFormat="1" applyFont="1" applyBorder="1" applyAlignment="1" applyProtection="1">
      <alignment vertical="center"/>
      <protection locked="0"/>
    </xf>
    <xf numFmtId="165" fontId="18" fillId="0" borderId="1" xfId="5" applyNumberFormat="1" applyFont="1" applyBorder="1" applyAlignment="1">
      <alignment vertical="center"/>
    </xf>
    <xf numFmtId="1" fontId="17" fillId="0" borderId="1" xfId="5" applyNumberFormat="1" applyFont="1" applyBorder="1" applyAlignment="1">
      <alignment horizontal="right" vertical="center"/>
    </xf>
    <xf numFmtId="165" fontId="17" fillId="0" borderId="1" xfId="5" applyNumberFormat="1" applyFont="1" applyBorder="1" applyAlignment="1">
      <alignment horizontal="right" vertical="center"/>
    </xf>
    <xf numFmtId="49" fontId="18" fillId="0" borderId="0" xfId="5" applyNumberFormat="1" applyFont="1" applyAlignment="1">
      <alignment vertical="center"/>
    </xf>
    <xf numFmtId="0" fontId="18" fillId="0" borderId="0" xfId="0" applyFont="1" applyAlignment="1">
      <alignment horizontal="left"/>
    </xf>
    <xf numFmtId="0" fontId="18" fillId="0" borderId="0" xfId="0" applyFont="1"/>
    <xf numFmtId="0" fontId="17" fillId="0" borderId="0" xfId="0" applyFont="1" applyAlignment="1">
      <alignment horizontal="center"/>
    </xf>
    <xf numFmtId="49" fontId="21" fillId="0" borderId="0" xfId="5" applyNumberFormat="1" applyFont="1" applyAlignment="1">
      <alignment vertical="center"/>
    </xf>
    <xf numFmtId="1" fontId="17" fillId="0" borderId="2" xfId="5" applyNumberFormat="1" applyFont="1" applyBorder="1" applyAlignment="1">
      <alignment horizontal="right" vertical="center"/>
    </xf>
    <xf numFmtId="0" fontId="18" fillId="0" borderId="3" xfId="5" applyFont="1" applyBorder="1" applyAlignment="1">
      <alignment horizontal="center" vertical="center"/>
    </xf>
    <xf numFmtId="14" fontId="18" fillId="0" borderId="3" xfId="5" applyNumberFormat="1" applyFont="1" applyBorder="1" applyAlignment="1" applyProtection="1">
      <alignment vertical="center"/>
      <protection locked="0"/>
    </xf>
    <xf numFmtId="0" fontId="18" fillId="0" borderId="4" xfId="5" applyFont="1" applyBorder="1" applyAlignment="1">
      <alignment horizontal="center" vertical="center"/>
    </xf>
    <xf numFmtId="14" fontId="18" fillId="0" borderId="4" xfId="5" applyNumberFormat="1" applyFont="1" applyBorder="1" applyAlignment="1" applyProtection="1">
      <alignment vertical="center"/>
      <protection locked="0"/>
    </xf>
    <xf numFmtId="0" fontId="17" fillId="0" borderId="5" xfId="5" applyFont="1" applyBorder="1" applyAlignment="1">
      <alignment horizontal="center" vertical="center"/>
    </xf>
    <xf numFmtId="14" fontId="17" fillId="0" borderId="6" xfId="5" applyNumberFormat="1" applyFont="1" applyBorder="1" applyAlignment="1">
      <alignment vertical="center"/>
    </xf>
    <xf numFmtId="0" fontId="17" fillId="0" borderId="2" xfId="5" applyFont="1" applyBorder="1" applyAlignment="1">
      <alignment horizontal="right" vertical="center"/>
    </xf>
    <xf numFmtId="0" fontId="14" fillId="0" borderId="0" xfId="0" applyFont="1" applyAlignment="1">
      <alignment vertical="top"/>
    </xf>
    <xf numFmtId="165" fontId="18" fillId="2" borderId="1" xfId="5" applyNumberFormat="1" applyFont="1" applyFill="1" applyBorder="1" applyAlignment="1">
      <alignment vertical="center"/>
    </xf>
    <xf numFmtId="165" fontId="17" fillId="2" borderId="1" xfId="5" applyNumberFormat="1" applyFont="1" applyFill="1" applyBorder="1" applyAlignment="1">
      <alignment horizontal="right" vertical="center"/>
    </xf>
    <xf numFmtId="0" fontId="12" fillId="0" borderId="0" xfId="0" applyFont="1" applyAlignment="1">
      <alignment horizontal="left" vertical="top"/>
    </xf>
    <xf numFmtId="0" fontId="17" fillId="0" borderId="1" xfId="5" applyFont="1" applyBorder="1" applyAlignment="1">
      <alignment horizontal="center" vertical="center"/>
    </xf>
    <xf numFmtId="0" fontId="13" fillId="0" borderId="0" xfId="5" applyFont="1" applyAlignment="1">
      <alignment horizontal="center" vertical="center"/>
    </xf>
    <xf numFmtId="14" fontId="15" fillId="0" borderId="0" xfId="5" applyNumberFormat="1" applyFont="1" applyAlignment="1">
      <alignment horizontal="left" vertical="center"/>
    </xf>
    <xf numFmtId="0" fontId="20" fillId="0" borderId="0" xfId="5" applyFont="1" applyAlignment="1">
      <alignment vertical="center"/>
    </xf>
    <xf numFmtId="0" fontId="23" fillId="0" borderId="0" xfId="5" applyFont="1" applyAlignment="1">
      <alignment vertical="center"/>
    </xf>
    <xf numFmtId="0" fontId="15" fillId="0" borderId="0" xfId="0" applyFont="1"/>
    <xf numFmtId="0" fontId="17" fillId="0" borderId="0" xfId="0" applyFont="1"/>
    <xf numFmtId="0" fontId="24" fillId="0" borderId="0" xfId="0" applyFont="1"/>
    <xf numFmtId="0" fontId="15" fillId="0" borderId="0" xfId="5" applyFont="1" applyAlignment="1">
      <alignment horizontal="left" vertical="center"/>
    </xf>
    <xf numFmtId="0" fontId="18" fillId="0" borderId="1" xfId="5" applyFont="1" applyBorder="1" applyAlignment="1">
      <alignment horizontal="right" vertical="center"/>
    </xf>
    <xf numFmtId="0" fontId="17" fillId="0" borderId="1" xfId="5" applyFont="1" applyBorder="1" applyAlignment="1">
      <alignment horizontal="right" vertical="center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left" vertical="top"/>
    </xf>
    <xf numFmtId="0" fontId="26" fillId="0" borderId="0" xfId="0" applyFont="1" applyAlignment="1" applyProtection="1">
      <alignment horizontal="left" vertical="top"/>
      <protection locked="0"/>
    </xf>
    <xf numFmtId="0" fontId="22" fillId="0" borderId="0" xfId="5" applyFont="1" applyAlignment="1">
      <alignment horizontal="center" vertical="center"/>
    </xf>
    <xf numFmtId="0" fontId="15" fillId="0" borderId="0" xfId="5" applyFont="1" applyAlignment="1">
      <alignment horizontal="center" vertical="center" wrapText="1"/>
    </xf>
    <xf numFmtId="0" fontId="18" fillId="0" borderId="0" xfId="5" applyFont="1" applyAlignment="1">
      <alignment horizontal="center" vertical="center"/>
    </xf>
    <xf numFmtId="0" fontId="15" fillId="0" borderId="0" xfId="5" applyFont="1" applyAlignment="1">
      <alignment horizontal="center" vertical="center"/>
    </xf>
    <xf numFmtId="14" fontId="15" fillId="0" borderId="0" xfId="5" applyNumberFormat="1" applyFont="1" applyAlignment="1">
      <alignment horizontal="right" vertical="center"/>
    </xf>
    <xf numFmtId="165" fontId="17" fillId="0" borderId="0" xfId="5" applyNumberFormat="1" applyFont="1" applyAlignment="1">
      <alignment vertical="center"/>
    </xf>
    <xf numFmtId="165" fontId="18" fillId="2" borderId="0" xfId="5" applyNumberFormat="1" applyFont="1" applyFill="1" applyAlignment="1">
      <alignment vertical="center"/>
    </xf>
    <xf numFmtId="165" fontId="17" fillId="2" borderId="0" xfId="5" applyNumberFormat="1" applyFont="1" applyFill="1" applyAlignment="1">
      <alignment horizontal="right" vertical="center"/>
    </xf>
    <xf numFmtId="165" fontId="15" fillId="0" borderId="0" xfId="5" applyNumberFormat="1" applyFont="1" applyAlignment="1">
      <alignment vertical="center"/>
    </xf>
    <xf numFmtId="0" fontId="17" fillId="0" borderId="0" xfId="5" applyFont="1" applyAlignment="1">
      <alignment horizontal="center" vertical="center"/>
    </xf>
    <xf numFmtId="0" fontId="15" fillId="0" borderId="0" xfId="5" applyFont="1" applyAlignment="1" applyProtection="1">
      <alignment horizontal="center" vertical="center"/>
      <protection locked="0"/>
    </xf>
    <xf numFmtId="0" fontId="18" fillId="0" borderId="0" xfId="5" applyFont="1" applyAlignment="1" applyProtection="1">
      <alignment vertical="center"/>
      <protection locked="0"/>
    </xf>
    <xf numFmtId="0" fontId="18" fillId="0" borderId="0" xfId="5" applyFont="1" applyAlignment="1" applyProtection="1">
      <alignment horizontal="center" vertical="center"/>
      <protection locked="0"/>
    </xf>
    <xf numFmtId="165" fontId="18" fillId="2" borderId="0" xfId="5" applyNumberFormat="1" applyFont="1" applyFill="1" applyAlignment="1" applyProtection="1">
      <alignment vertical="center"/>
      <protection locked="0"/>
    </xf>
    <xf numFmtId="168" fontId="18" fillId="0" borderId="0" xfId="0" applyNumberFormat="1" applyFont="1" applyAlignment="1">
      <alignment horizontal="left"/>
    </xf>
    <xf numFmtId="168" fontId="18" fillId="0" borderId="0" xfId="0" applyNumberFormat="1" applyFont="1"/>
    <xf numFmtId="0" fontId="18" fillId="0" borderId="0" xfId="5" applyFont="1" applyAlignment="1">
      <alignment horizontal="center" vertical="center"/>
    </xf>
    <xf numFmtId="0" fontId="15" fillId="0" borderId="0" xfId="5" applyFont="1" applyAlignment="1">
      <alignment horizontal="center" vertical="center"/>
    </xf>
    <xf numFmtId="0" fontId="22" fillId="0" borderId="0" xfId="5" applyFont="1" applyAlignment="1">
      <alignment horizontal="center" vertical="center"/>
    </xf>
    <xf numFmtId="0" fontId="15" fillId="0" borderId="0" xfId="5" applyFont="1" applyAlignment="1">
      <alignment horizontal="center" vertical="center" wrapText="1"/>
    </xf>
    <xf numFmtId="0" fontId="17" fillId="0" borderId="1" xfId="5" applyFont="1" applyBorder="1" applyAlignment="1">
      <alignment horizontal="center" vertical="center"/>
    </xf>
    <xf numFmtId="0" fontId="15" fillId="0" borderId="0" xfId="5" applyFont="1" applyAlignment="1">
      <alignment horizontal="left" vertical="center"/>
    </xf>
    <xf numFmtId="165" fontId="17" fillId="0" borderId="3" xfId="0" applyNumberFormat="1" applyFont="1" applyBorder="1" applyAlignment="1">
      <alignment horizontal="center" vertical="center" wrapText="1"/>
    </xf>
    <xf numFmtId="165" fontId="17" fillId="0" borderId="4" xfId="0" applyNumberFormat="1" applyFont="1" applyBorder="1" applyAlignment="1">
      <alignment horizontal="center" vertical="center" wrapText="1"/>
    </xf>
    <xf numFmtId="0" fontId="13" fillId="0" borderId="0" xfId="5" applyFont="1" applyAlignment="1">
      <alignment horizontal="center" vertical="center"/>
    </xf>
    <xf numFmtId="165" fontId="17" fillId="0" borderId="1" xfId="0" applyNumberFormat="1" applyFont="1" applyBorder="1" applyAlignment="1">
      <alignment horizontal="center" vertical="center" wrapText="1"/>
    </xf>
    <xf numFmtId="0" fontId="17" fillId="0" borderId="1" xfId="5" applyFont="1" applyBorder="1" applyAlignment="1">
      <alignment horizontal="center" vertical="center" wrapText="1" shrinkToFit="1"/>
    </xf>
    <xf numFmtId="165" fontId="19" fillId="0" borderId="7" xfId="0" applyNumberFormat="1" applyFont="1" applyBorder="1" applyAlignment="1">
      <alignment horizontal="center" vertical="center" wrapText="1"/>
    </xf>
    <xf numFmtId="165" fontId="19" fillId="0" borderId="0" xfId="0" applyNumberFormat="1" applyFont="1" applyAlignment="1">
      <alignment horizontal="center" vertical="center" wrapText="1"/>
    </xf>
    <xf numFmtId="0" fontId="17" fillId="0" borderId="1" xfId="5" applyFont="1" applyBorder="1" applyAlignment="1">
      <alignment horizontal="center" vertical="center" wrapText="1"/>
    </xf>
  </cellXfs>
  <cellStyles count="17">
    <cellStyle name="Comma [0]" xfId="1" xr:uid="{00000000-0005-0000-0000-000000000000}"/>
    <cellStyle name="Currency [0]" xfId="2" xr:uid="{00000000-0005-0000-0000-000001000000}"/>
    <cellStyle name="Dziesiętny 2" xfId="3" xr:uid="{00000000-0005-0000-0000-000002000000}"/>
    <cellStyle name="Normal_Sheet1" xfId="4" xr:uid="{00000000-0005-0000-0000-000003000000}"/>
    <cellStyle name="Normalny" xfId="0" builtinId="0"/>
    <cellStyle name="Normalny 2" xfId="5" xr:uid="{00000000-0005-0000-0000-000005000000}"/>
    <cellStyle name="Normalny 2 2" xfId="6" xr:uid="{00000000-0005-0000-0000-000006000000}"/>
    <cellStyle name="Normalny 3" xfId="7" xr:uid="{00000000-0005-0000-0000-000007000000}"/>
    <cellStyle name="Normalny 3 2" xfId="8" xr:uid="{00000000-0005-0000-0000-000008000000}"/>
    <cellStyle name="Normalny 4" xfId="9" xr:uid="{00000000-0005-0000-0000-000009000000}"/>
    <cellStyle name="Normalny 5" xfId="10" xr:uid="{00000000-0005-0000-0000-00000A000000}"/>
    <cellStyle name="Normalny 6" xfId="11" xr:uid="{00000000-0005-0000-0000-00000B000000}"/>
    <cellStyle name="Procentowy 2" xfId="12" xr:uid="{00000000-0005-0000-0000-00000C000000}"/>
    <cellStyle name="Walutowy 2" xfId="13" xr:uid="{00000000-0005-0000-0000-00000D000000}"/>
    <cellStyle name="Walutowy 3" xfId="14" xr:uid="{00000000-0005-0000-0000-00000E000000}"/>
    <cellStyle name="Walutowy 3 2" xfId="15" xr:uid="{00000000-0005-0000-0000-00000F000000}"/>
    <cellStyle name="Walutowy 4" xfId="16" xr:uid="{00000000-0005-0000-0000-000010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List" dx="26" fmlaLink="Arkusz1!$A$54" fmlaRange="Arkusz1!$A$1:$A$53" noThreeD="1" sel="1" val="0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22860</xdr:colOff>
          <xdr:row>0</xdr:row>
          <xdr:rowOff>0</xdr:rowOff>
        </xdr:from>
        <xdr:to>
          <xdr:col>16</xdr:col>
          <xdr:colOff>68580</xdr:colOff>
          <xdr:row>27</xdr:row>
          <xdr:rowOff>167640</xdr:rowOff>
        </xdr:to>
        <xdr:sp macro="" textlink="">
          <xdr:nvSpPr>
            <xdr:cNvPr id="1028" name="Pole listy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00"/>
  </sheetPr>
  <dimension ref="A1:U70"/>
  <sheetViews>
    <sheetView showGridLines="0" tabSelected="1" view="pageBreakPreview" zoomScaleNormal="100" zoomScaleSheetLayoutView="100" workbookViewId="0">
      <selection activeCell="E3" sqref="E3:G3"/>
    </sheetView>
  </sheetViews>
  <sheetFormatPr defaultColWidth="9.109375" defaultRowHeight="15"/>
  <cols>
    <col min="1" max="1" width="5.33203125" style="3" customWidth="1"/>
    <col min="2" max="3" width="11.6640625" style="4" customWidth="1"/>
    <col min="4" max="4" width="7.6640625" style="4" customWidth="1"/>
    <col min="5" max="5" width="8.44140625" style="4" customWidth="1"/>
    <col min="6" max="6" width="7.6640625" style="4" customWidth="1"/>
    <col min="7" max="7" width="8.6640625" style="4" customWidth="1"/>
    <col min="8" max="8" width="24.6640625" style="4" customWidth="1"/>
    <col min="9" max="13" width="10.6640625" style="4" customWidth="1"/>
    <col min="14" max="15" width="8.6640625" style="4" customWidth="1"/>
    <col min="16" max="16" width="25.5546875" style="10" customWidth="1"/>
    <col min="17" max="222" width="9.109375" style="4" customWidth="1"/>
    <col min="223" max="223" width="10.6640625" style="4" customWidth="1"/>
    <col min="224" max="16384" width="9.109375" style="4"/>
  </cols>
  <sheetData>
    <row r="1" spans="1:21" s="5" customFormat="1" ht="15.6">
      <c r="A1" s="77" t="s">
        <v>6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59"/>
      <c r="O1" s="59"/>
      <c r="P1" s="13"/>
    </row>
    <row r="2" spans="1:21" ht="45" customHeight="1">
      <c r="A2" s="78" t="s">
        <v>13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60"/>
      <c r="O2" s="60"/>
      <c r="P2" s="13"/>
    </row>
    <row r="3" spans="1:21" ht="18" customHeight="1">
      <c r="A3" s="15"/>
      <c r="B3" s="15"/>
      <c r="C3" s="16"/>
      <c r="D3" s="14" t="s">
        <v>9</v>
      </c>
      <c r="E3" s="80" t="str">
        <f>IF(Arkusz1!A55=0,"",Arkusz1!A55)</f>
        <v/>
      </c>
      <c r="F3" s="80"/>
      <c r="G3" s="80"/>
      <c r="H3" s="14" t="s">
        <v>72</v>
      </c>
      <c r="I3" s="53" t="s">
        <v>73</v>
      </c>
      <c r="J3" s="14"/>
      <c r="K3" s="63"/>
      <c r="L3" s="14" t="s">
        <v>8</v>
      </c>
      <c r="M3" s="47">
        <v>45292</v>
      </c>
      <c r="N3" s="47"/>
      <c r="O3" s="47"/>
    </row>
    <row r="4" spans="1:21" s="7" customFormat="1" ht="18" customHeight="1">
      <c r="A4" s="83"/>
      <c r="B4" s="83"/>
      <c r="C4" s="83"/>
      <c r="D4" s="14" t="s">
        <v>83</v>
      </c>
      <c r="E4" s="69"/>
      <c r="F4" s="12"/>
      <c r="G4" s="12"/>
      <c r="H4" s="12"/>
      <c r="I4" s="67" t="str">
        <f>IF($E$4="","",ROUND($E$4*21*70,2))</f>
        <v/>
      </c>
      <c r="J4" s="67" t="str">
        <f>IF($E$4="","",ROUND($E$4*21*46,2))</f>
        <v/>
      </c>
      <c r="K4" s="67" t="str">
        <f>IF($E$4="","",ROUND($E$4*21*14,2))</f>
        <v/>
      </c>
      <c r="L4" s="63" t="s">
        <v>7</v>
      </c>
      <c r="M4" s="47">
        <v>45657</v>
      </c>
      <c r="N4" s="64"/>
      <c r="O4" s="64"/>
      <c r="P4" s="10"/>
    </row>
    <row r="5" spans="1:21" ht="15" customHeight="1">
      <c r="A5" s="79" t="s">
        <v>2</v>
      </c>
      <c r="B5" s="79" t="s">
        <v>0</v>
      </c>
      <c r="C5" s="79"/>
      <c r="D5" s="88" t="s">
        <v>3</v>
      </c>
      <c r="E5" s="79" t="s">
        <v>1</v>
      </c>
      <c r="F5" s="79"/>
      <c r="G5" s="85" t="s">
        <v>11</v>
      </c>
      <c r="H5" s="88" t="s">
        <v>4</v>
      </c>
      <c r="I5" s="84" t="s">
        <v>75</v>
      </c>
      <c r="J5" s="81" t="s">
        <v>76</v>
      </c>
      <c r="K5" s="81" t="s">
        <v>86</v>
      </c>
      <c r="L5" s="81" t="s">
        <v>23</v>
      </c>
      <c r="M5" s="84" t="s">
        <v>87</v>
      </c>
      <c r="N5" s="86" t="s">
        <v>84</v>
      </c>
      <c r="O5" s="87" t="s">
        <v>85</v>
      </c>
      <c r="P5" s="13"/>
    </row>
    <row r="6" spans="1:21" ht="24">
      <c r="A6" s="79"/>
      <c r="B6" s="18" t="s">
        <v>81</v>
      </c>
      <c r="C6" s="18" t="s">
        <v>81</v>
      </c>
      <c r="D6" s="88"/>
      <c r="E6" s="19" t="s">
        <v>10</v>
      </c>
      <c r="F6" s="19" t="s">
        <v>80</v>
      </c>
      <c r="G6" s="85"/>
      <c r="H6" s="88"/>
      <c r="I6" s="84"/>
      <c r="J6" s="82"/>
      <c r="K6" s="82"/>
      <c r="L6" s="82"/>
      <c r="M6" s="84"/>
      <c r="N6" s="86"/>
      <c r="O6" s="87"/>
      <c r="P6" s="13"/>
    </row>
    <row r="7" spans="1:21" s="8" customFormat="1" ht="15.75" customHeight="1">
      <c r="A7" s="20">
        <v>1</v>
      </c>
      <c r="B7" s="21"/>
      <c r="C7" s="21"/>
      <c r="D7" s="54" t="str">
        <f>IF(B7="","",IF($O7="",C7-B7+1,C7-B7))</f>
        <v/>
      </c>
      <c r="E7" s="22"/>
      <c r="F7" s="22"/>
      <c r="G7" s="54" t="str">
        <f>IF(B7="","",D7*E7)</f>
        <v/>
      </c>
      <c r="H7" s="23"/>
      <c r="I7" s="25" t="str">
        <f>IF($B7="","",($G7-$N7)*70)</f>
        <v/>
      </c>
      <c r="J7" s="25" t="str">
        <f>IF($B7="","",($G7-$N7)*46)</f>
        <v/>
      </c>
      <c r="K7" s="25" t="str">
        <f>IF($B7="","",($G7-$N7)*14)</f>
        <v/>
      </c>
      <c r="L7" s="25" t="str">
        <f>IF($B7="","",$G7*3)</f>
        <v/>
      </c>
      <c r="M7" s="25" t="str">
        <f>IF($B7="","",SUM(I7:L7))</f>
        <v/>
      </c>
      <c r="N7" s="70"/>
      <c r="O7" s="71"/>
      <c r="P7" s="13"/>
      <c r="Q7" s="7"/>
      <c r="R7" s="7"/>
      <c r="S7" s="7"/>
      <c r="T7" s="7"/>
      <c r="U7" s="7"/>
    </row>
    <row r="8" spans="1:21" s="7" customFormat="1" ht="15.75" customHeight="1">
      <c r="A8" s="20">
        <v>2</v>
      </c>
      <c r="B8" s="21"/>
      <c r="C8" s="21"/>
      <c r="D8" s="54" t="str">
        <f t="shared" ref="D8:D14" si="0">IF(B8="","",IF($O8="",C8-B8+1,C8-B8))</f>
        <v/>
      </c>
      <c r="E8" s="22"/>
      <c r="F8" s="22"/>
      <c r="G8" s="54" t="str">
        <f>IF(B8="","",D8*E8)</f>
        <v/>
      </c>
      <c r="H8" s="23"/>
      <c r="I8" s="25" t="str">
        <f t="shared" ref="I8:I11" si="1">IF($B8="","",($G8-$N8)*70)</f>
        <v/>
      </c>
      <c r="J8" s="25" t="str">
        <f t="shared" ref="J8:J11" si="2">IF($B8="","",($G8-$N8)*46)</f>
        <v/>
      </c>
      <c r="K8" s="25" t="str">
        <f>IF($B8="","",($G8-$N8)*14)</f>
        <v/>
      </c>
      <c r="L8" s="25" t="str">
        <f t="shared" ref="L8:L11" si="3">IF($B8="","",$G8*3)</f>
        <v/>
      </c>
      <c r="M8" s="25" t="str">
        <f t="shared" ref="M8:M11" si="4">IF($B8="","",SUM(I8:L8))</f>
        <v/>
      </c>
      <c r="N8" s="71"/>
      <c r="O8" s="71"/>
      <c r="P8" s="13"/>
      <c r="Q8" s="4"/>
      <c r="R8" s="4"/>
      <c r="S8" s="4"/>
      <c r="T8" s="4"/>
      <c r="U8" s="4"/>
    </row>
    <row r="9" spans="1:21" s="7" customFormat="1" ht="15.75" customHeight="1">
      <c r="A9" s="20">
        <v>3</v>
      </c>
      <c r="B9" s="21"/>
      <c r="C9" s="21"/>
      <c r="D9" s="54" t="str">
        <f t="shared" si="0"/>
        <v/>
      </c>
      <c r="E9" s="22"/>
      <c r="F9" s="22"/>
      <c r="G9" s="54" t="str">
        <f>IF(B9="","",D9*E9)</f>
        <v/>
      </c>
      <c r="H9" s="23"/>
      <c r="I9" s="25" t="str">
        <f t="shared" si="1"/>
        <v/>
      </c>
      <c r="J9" s="25" t="str">
        <f t="shared" si="2"/>
        <v/>
      </c>
      <c r="K9" s="25" t="str">
        <f>IF($B9="","",($G9-$N9)*14)</f>
        <v/>
      </c>
      <c r="L9" s="25" t="str">
        <f t="shared" si="3"/>
        <v/>
      </c>
      <c r="M9" s="25" t="str">
        <f t="shared" si="4"/>
        <v/>
      </c>
      <c r="N9" s="71"/>
      <c r="O9" s="71"/>
      <c r="P9" s="13"/>
    </row>
    <row r="10" spans="1:21" s="7" customFormat="1" ht="15.75" customHeight="1">
      <c r="A10" s="20">
        <v>4</v>
      </c>
      <c r="B10" s="21"/>
      <c r="C10" s="21"/>
      <c r="D10" s="54" t="str">
        <f t="shared" si="0"/>
        <v/>
      </c>
      <c r="E10" s="22"/>
      <c r="F10" s="22"/>
      <c r="G10" s="54" t="str">
        <f>IF(B10="","",D10*E10)</f>
        <v/>
      </c>
      <c r="H10" s="23"/>
      <c r="I10" s="25" t="str">
        <f t="shared" si="1"/>
        <v/>
      </c>
      <c r="J10" s="25" t="str">
        <f t="shared" si="2"/>
        <v/>
      </c>
      <c r="K10" s="25" t="str">
        <f>IF($B10="","",($G10-$N10)*14)</f>
        <v/>
      </c>
      <c r="L10" s="25" t="str">
        <f t="shared" si="3"/>
        <v/>
      </c>
      <c r="M10" s="25" t="str">
        <f t="shared" si="4"/>
        <v/>
      </c>
      <c r="N10" s="71"/>
      <c r="O10" s="71"/>
    </row>
    <row r="11" spans="1:21" s="7" customFormat="1" ht="15.75" customHeight="1">
      <c r="A11" s="34">
        <v>5</v>
      </c>
      <c r="B11" s="21"/>
      <c r="C11" s="21"/>
      <c r="D11" s="54" t="str">
        <f t="shared" si="0"/>
        <v/>
      </c>
      <c r="E11" s="22"/>
      <c r="F11" s="22"/>
      <c r="G11" s="54" t="str">
        <f>IF(B11="","",D11*E11)</f>
        <v/>
      </c>
      <c r="H11" s="23"/>
      <c r="I11" s="25" t="str">
        <f t="shared" si="1"/>
        <v/>
      </c>
      <c r="J11" s="25" t="str">
        <f t="shared" si="2"/>
        <v/>
      </c>
      <c r="K11" s="25" t="str">
        <f>IF($B11="","",($G11-$N11)*14)</f>
        <v/>
      </c>
      <c r="L11" s="25" t="str">
        <f t="shared" si="3"/>
        <v/>
      </c>
      <c r="M11" s="25" t="str">
        <f t="shared" si="4"/>
        <v/>
      </c>
      <c r="N11" s="71"/>
      <c r="O11" s="71"/>
      <c r="P11" s="13"/>
    </row>
    <row r="12" spans="1:21" s="7" customFormat="1" ht="15.75" customHeight="1">
      <c r="A12" s="38"/>
      <c r="B12" s="39"/>
      <c r="C12" s="39"/>
      <c r="D12" s="40" t="s">
        <v>5</v>
      </c>
      <c r="E12" s="33"/>
      <c r="F12" s="26"/>
      <c r="G12" s="55">
        <f>SUM(G7:G11)</f>
        <v>0</v>
      </c>
      <c r="H12" s="45"/>
      <c r="I12" s="27">
        <f>SUM(I7:I11)</f>
        <v>0</v>
      </c>
      <c r="J12" s="27">
        <f>SUM(J7:J11)</f>
        <v>0</v>
      </c>
      <c r="K12" s="27">
        <f>SUM(K7:K11)</f>
        <v>0</v>
      </c>
      <c r="L12" s="27">
        <f>SUM(L7:L11)</f>
        <v>0</v>
      </c>
      <c r="M12" s="27">
        <f>SUM(M7:M11)</f>
        <v>0</v>
      </c>
      <c r="N12" s="68" t="str">
        <f>IF($E$4="","",G12-$E$4*21-SUM(N7:N11))</f>
        <v/>
      </c>
      <c r="O12" s="68"/>
      <c r="P12" s="13"/>
    </row>
    <row r="13" spans="1:21" s="8" customFormat="1" ht="15.75" customHeight="1">
      <c r="A13" s="36">
        <v>1</v>
      </c>
      <c r="B13" s="37"/>
      <c r="C13" s="37"/>
      <c r="D13" s="54" t="str">
        <f t="shared" si="0"/>
        <v/>
      </c>
      <c r="E13" s="22"/>
      <c r="F13" s="22"/>
      <c r="G13" s="54" t="str">
        <f>IF(B13="","",D13*E13)</f>
        <v/>
      </c>
      <c r="H13" s="23"/>
      <c r="I13" s="24"/>
      <c r="J13" s="42"/>
      <c r="K13" s="42"/>
      <c r="L13" s="42"/>
      <c r="M13" s="42"/>
      <c r="N13" s="65"/>
      <c r="O13" s="72"/>
    </row>
    <row r="14" spans="1:21" s="7" customFormat="1" ht="15.75" customHeight="1">
      <c r="A14" s="34">
        <v>2</v>
      </c>
      <c r="B14" s="35"/>
      <c r="C14" s="35"/>
      <c r="D14" s="54" t="str">
        <f t="shared" si="0"/>
        <v/>
      </c>
      <c r="E14" s="22"/>
      <c r="F14" s="22"/>
      <c r="G14" s="54" t="str">
        <f>IF(B14="","",D14*E14)</f>
        <v/>
      </c>
      <c r="H14" s="23"/>
      <c r="I14" s="24"/>
      <c r="J14" s="42"/>
      <c r="K14" s="42"/>
      <c r="L14" s="42"/>
      <c r="M14" s="42"/>
      <c r="N14" s="65"/>
      <c r="O14" s="72"/>
      <c r="P14" s="13"/>
    </row>
    <row r="15" spans="1:21" s="6" customFormat="1" ht="15.75" customHeight="1">
      <c r="A15" s="38"/>
      <c r="B15" s="39"/>
      <c r="C15" s="39"/>
      <c r="D15" s="40" t="s">
        <v>14</v>
      </c>
      <c r="E15" s="33"/>
      <c r="F15" s="26"/>
      <c r="G15" s="55">
        <f>SUM(G13:G14)</f>
        <v>0</v>
      </c>
      <c r="H15" s="45"/>
      <c r="I15" s="27">
        <f>SUM(I13:I14)</f>
        <v>0</v>
      </c>
      <c r="J15" s="43"/>
      <c r="K15" s="43"/>
      <c r="L15" s="43"/>
      <c r="M15" s="43"/>
      <c r="N15" s="66"/>
      <c r="O15" s="66"/>
      <c r="P15" s="13"/>
    </row>
    <row r="16" spans="1:21" s="2" customFormat="1" ht="13.8">
      <c r="A16" s="32"/>
      <c r="B16" s="17"/>
      <c r="C16" s="28"/>
      <c r="D16" s="28"/>
      <c r="E16" s="28"/>
      <c r="F16" s="28"/>
      <c r="G16" s="28"/>
      <c r="H16" s="28"/>
      <c r="I16" s="17"/>
      <c r="J16" s="17"/>
      <c r="K16" s="17"/>
      <c r="L16" s="17"/>
      <c r="M16" s="17"/>
      <c r="N16" s="17"/>
      <c r="O16" s="17"/>
      <c r="P16" s="13"/>
      <c r="Q16" s="1"/>
      <c r="R16" s="1"/>
      <c r="S16" s="1"/>
      <c r="T16" s="1"/>
      <c r="U16" s="1"/>
    </row>
    <row r="17" spans="1:21" s="48" customFormat="1" ht="14.4">
      <c r="A17" s="76" t="s">
        <v>19</v>
      </c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62"/>
      <c r="O17" s="62"/>
    </row>
    <row r="18" spans="1:21" s="12" customFormat="1" ht="12.75" customHeight="1">
      <c r="A18" s="31"/>
      <c r="B18" s="29" t="s">
        <v>12</v>
      </c>
      <c r="C18" s="73">
        <v>45296</v>
      </c>
      <c r="D18" s="31"/>
      <c r="E18" s="31"/>
      <c r="F18" s="31"/>
      <c r="G18" s="31"/>
      <c r="H18" s="31"/>
      <c r="I18" s="31"/>
      <c r="J18" s="31"/>
      <c r="K18" s="31"/>
      <c r="L18" s="31"/>
      <c r="M18" s="13"/>
      <c r="N18" s="13"/>
      <c r="O18" s="13"/>
      <c r="P18" s="49"/>
    </row>
    <row r="19" spans="1:21" s="50" customFormat="1" ht="14.4">
      <c r="A19" s="76" t="s">
        <v>16</v>
      </c>
      <c r="B19" s="76"/>
      <c r="C19" s="76"/>
      <c r="D19" s="76"/>
      <c r="E19" s="76"/>
      <c r="F19" s="76" t="s">
        <v>15</v>
      </c>
      <c r="G19" s="76"/>
      <c r="H19" s="76"/>
      <c r="I19" s="76"/>
      <c r="J19" s="76" t="s">
        <v>82</v>
      </c>
      <c r="K19" s="76"/>
      <c r="L19" s="76"/>
      <c r="M19" s="76"/>
      <c r="N19" s="62"/>
      <c r="O19" s="62"/>
    </row>
    <row r="20" spans="1:21" s="51" customFormat="1" ht="13.8">
      <c r="A20" s="75" t="s">
        <v>21</v>
      </c>
      <c r="B20" s="75"/>
      <c r="C20" s="75"/>
      <c r="D20" s="75"/>
      <c r="E20" s="75"/>
      <c r="F20" s="75" t="s">
        <v>22</v>
      </c>
      <c r="G20" s="75"/>
      <c r="H20" s="75"/>
      <c r="I20" s="75"/>
      <c r="J20" s="75" t="s">
        <v>22</v>
      </c>
      <c r="K20" s="75"/>
      <c r="L20" s="75"/>
      <c r="M20" s="75"/>
      <c r="N20" s="61"/>
      <c r="O20" s="61"/>
    </row>
    <row r="21" spans="1:21" s="50" customFormat="1" ht="60" customHeight="1">
      <c r="A21" s="46"/>
      <c r="B21" s="12"/>
      <c r="C21" s="12"/>
      <c r="D21" s="12"/>
      <c r="E21" s="12"/>
      <c r="G21" s="12"/>
      <c r="H21" s="12"/>
      <c r="J21" s="12"/>
      <c r="K21" s="12"/>
      <c r="L21" s="12"/>
      <c r="M21" s="13"/>
      <c r="N21" s="13"/>
      <c r="O21" s="13"/>
      <c r="P21" s="52"/>
    </row>
    <row r="22" spans="1:21" s="48" customFormat="1" ht="14.4">
      <c r="A22" s="76" t="s">
        <v>20</v>
      </c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62"/>
      <c r="O22" s="62"/>
    </row>
    <row r="23" spans="1:21" s="17" customFormat="1" ht="13.8">
      <c r="A23" s="30"/>
      <c r="B23" s="30" t="s">
        <v>12</v>
      </c>
      <c r="C23" s="74">
        <v>45292</v>
      </c>
      <c r="D23" s="30"/>
      <c r="E23" s="30"/>
      <c r="G23" s="30"/>
      <c r="H23" s="30"/>
      <c r="J23" s="29"/>
      <c r="K23" s="29"/>
      <c r="L23" s="29"/>
      <c r="M23" s="13"/>
      <c r="N23" s="13"/>
      <c r="O23" s="13"/>
      <c r="P23" s="49"/>
    </row>
    <row r="24" spans="1:21" s="48" customFormat="1" ht="14.4">
      <c r="A24" s="76" t="s">
        <v>17</v>
      </c>
      <c r="B24" s="76"/>
      <c r="C24" s="76"/>
      <c r="D24" s="76"/>
      <c r="E24" s="76"/>
      <c r="F24" s="76" t="s">
        <v>18</v>
      </c>
      <c r="G24" s="76"/>
      <c r="H24" s="76"/>
      <c r="I24" s="76"/>
      <c r="J24" s="76" t="s">
        <v>18</v>
      </c>
      <c r="K24" s="76"/>
      <c r="L24" s="76"/>
      <c r="M24" s="76"/>
      <c r="N24" s="62"/>
      <c r="O24" s="62"/>
    </row>
    <row r="25" spans="1:21" s="30" customFormat="1" ht="15" customHeight="1">
      <c r="A25" s="75" t="s">
        <v>21</v>
      </c>
      <c r="B25" s="75"/>
      <c r="C25" s="75"/>
      <c r="D25" s="75"/>
      <c r="E25" s="75"/>
      <c r="F25" s="75" t="s">
        <v>22</v>
      </c>
      <c r="G25" s="75"/>
      <c r="H25" s="75"/>
      <c r="I25" s="75"/>
      <c r="J25" s="75" t="s">
        <v>22</v>
      </c>
      <c r="K25" s="75"/>
      <c r="L25" s="75"/>
      <c r="M25" s="75"/>
      <c r="N25" s="61"/>
      <c r="O25" s="61"/>
      <c r="P25" s="29"/>
      <c r="Q25" s="29"/>
      <c r="R25" s="29"/>
      <c r="S25" s="29"/>
      <c r="T25" s="29"/>
      <c r="U25" s="29"/>
    </row>
    <row r="26" spans="1:21" s="49" customFormat="1" ht="59.25" customHeight="1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13"/>
      <c r="N26" s="13"/>
      <c r="O26" s="13"/>
    </row>
    <row r="27" spans="1:21" ht="15.6">
      <c r="A27" s="46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3"/>
    </row>
    <row r="28" spans="1:21" ht="15.6">
      <c r="A28" s="46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3"/>
    </row>
    <row r="29" spans="1:21" ht="15.6">
      <c r="A29" s="46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3"/>
    </row>
    <row r="30" spans="1:21" ht="15.6">
      <c r="A30" s="46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3"/>
    </row>
    <row r="31" spans="1:21" ht="15.6">
      <c r="A31" s="46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3"/>
    </row>
    <row r="32" spans="1:21" ht="15.6">
      <c r="A32" s="46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3"/>
    </row>
    <row r="33" spans="1:16" ht="15.6">
      <c r="A33" s="46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3"/>
    </row>
    <row r="34" spans="1:16" ht="15.6">
      <c r="A34" s="46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3"/>
    </row>
    <row r="35" spans="1:16" ht="15.6">
      <c r="A35" s="46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3"/>
    </row>
    <row r="36" spans="1:16" ht="15.6">
      <c r="A36" s="46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3"/>
    </row>
    <row r="37" spans="1:16" ht="15.6">
      <c r="A37" s="46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3"/>
    </row>
    <row r="38" spans="1:16" ht="15.6">
      <c r="A38" s="46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3"/>
    </row>
    <row r="39" spans="1:16" ht="15.6">
      <c r="A39" s="46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3"/>
    </row>
    <row r="40" spans="1:16" ht="15.6">
      <c r="A40" s="46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3"/>
    </row>
    <row r="41" spans="1:16" ht="15.6">
      <c r="A41" s="46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3"/>
    </row>
    <row r="42" spans="1:16" ht="15.6">
      <c r="A42" s="46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3"/>
    </row>
    <row r="43" spans="1:16" ht="15.6">
      <c r="A43" s="46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3"/>
    </row>
    <row r="44" spans="1:16" ht="15.6">
      <c r="A44" s="46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3"/>
    </row>
    <row r="45" spans="1:16" ht="15.6">
      <c r="A45" s="46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3"/>
    </row>
    <row r="46" spans="1:16" ht="15.6">
      <c r="A46" s="46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3"/>
    </row>
    <row r="47" spans="1:16" ht="15.6">
      <c r="A47" s="46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3"/>
    </row>
    <row r="48" spans="1:16">
      <c r="P48" s="13"/>
    </row>
    <row r="49" spans="16:16">
      <c r="P49" s="13"/>
    </row>
    <row r="50" spans="16:16">
      <c r="P50" s="13"/>
    </row>
    <row r="51" spans="16:16">
      <c r="P51" s="13"/>
    </row>
    <row r="52" spans="16:16">
      <c r="P52" s="41"/>
    </row>
    <row r="53" spans="16:16">
      <c r="P53" s="9"/>
    </row>
    <row r="54" spans="16:16">
      <c r="P54" s="9"/>
    </row>
    <row r="55" spans="16:16">
      <c r="P55" s="9"/>
    </row>
    <row r="56" spans="16:16">
      <c r="P56" s="9"/>
    </row>
    <row r="57" spans="16:16">
      <c r="P57" s="9"/>
    </row>
    <row r="58" spans="16:16">
      <c r="P58" s="9"/>
    </row>
    <row r="59" spans="16:16">
      <c r="P59" s="9"/>
    </row>
    <row r="60" spans="16:16">
      <c r="P60" s="9"/>
    </row>
    <row r="61" spans="16:16">
      <c r="P61" s="9"/>
    </row>
    <row r="62" spans="16:16">
      <c r="P62" s="9"/>
    </row>
    <row r="63" spans="16:16">
      <c r="P63" s="9"/>
    </row>
    <row r="64" spans="16:16">
      <c r="P64" s="9"/>
    </row>
    <row r="65" spans="16:16">
      <c r="P65" s="9"/>
    </row>
    <row r="66" spans="16:16">
      <c r="P66" s="9"/>
    </row>
    <row r="67" spans="16:16">
      <c r="P67" s="9"/>
    </row>
    <row r="68" spans="16:16">
      <c r="P68" s="9"/>
    </row>
    <row r="69" spans="16:16">
      <c r="P69" s="9"/>
    </row>
    <row r="70" spans="16:16">
      <c r="P70" s="11">
        <v>1</v>
      </c>
    </row>
  </sheetData>
  <sheetProtection sheet="1" objects="1" scenarios="1"/>
  <mergeCells count="31">
    <mergeCell ref="N5:N6"/>
    <mergeCell ref="O5:O6"/>
    <mergeCell ref="A5:A6"/>
    <mergeCell ref="H5:H6"/>
    <mergeCell ref="D5:D6"/>
    <mergeCell ref="A1:M1"/>
    <mergeCell ref="A2:M2"/>
    <mergeCell ref="E5:F5"/>
    <mergeCell ref="E3:G3"/>
    <mergeCell ref="L5:L6"/>
    <mergeCell ref="A4:C4"/>
    <mergeCell ref="I5:I6"/>
    <mergeCell ref="G5:G6"/>
    <mergeCell ref="J5:J6"/>
    <mergeCell ref="B5:C5"/>
    <mergeCell ref="M5:M6"/>
    <mergeCell ref="K5:K6"/>
    <mergeCell ref="F25:I25"/>
    <mergeCell ref="A25:E25"/>
    <mergeCell ref="A17:M17"/>
    <mergeCell ref="J19:M19"/>
    <mergeCell ref="J20:M20"/>
    <mergeCell ref="J24:M24"/>
    <mergeCell ref="J25:M25"/>
    <mergeCell ref="A22:M22"/>
    <mergeCell ref="F19:I19"/>
    <mergeCell ref="A20:E20"/>
    <mergeCell ref="F20:I20"/>
    <mergeCell ref="A24:E24"/>
    <mergeCell ref="A19:E19"/>
    <mergeCell ref="F24:I24"/>
  </mergeCells>
  <phoneticPr fontId="3" type="noConversion"/>
  <printOptions horizontalCentered="1"/>
  <pageMargins left="0.39370078740157483" right="0.39370078740157483" top="0.6692913385826772" bottom="0.39370078740157483" header="0.19685039370078741" footer="0.19685039370078741"/>
  <pageSetup paperSize="9" fitToHeight="0" orientation="landscape" r:id="rId1"/>
  <headerFooter alignWithMargins="0">
    <oddHeader>&amp;L&amp;"-,Pogrubiona kursywa"Program dofinansowano ze środków FRKF, których dysponentem jest MSiT
Projekt zrealizowano przy wsparciu finansowym Województwa Małopolskiego&amp;R&amp;"-,Pogrubiony"Załącznik nr 2b do umowy: 2024/</oddHeader>
    <oddFooter>&amp;L&amp;"-,Standardowy"* - dotyczy Klubu wiodącego w przypadku braku wozs&amp;R&amp;G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5" name="Pole listy 4">
              <controlPr defaultSize="0" print="0" autoLine="0" autoPict="0">
                <anchor moveWithCells="1">
                  <from>
                    <xdr:col>15</xdr:col>
                    <xdr:colOff>22860</xdr:colOff>
                    <xdr:row>0</xdr:row>
                    <xdr:rowOff>0</xdr:rowOff>
                  </from>
                  <to>
                    <xdr:col>16</xdr:col>
                    <xdr:colOff>68580</xdr:colOff>
                    <xdr:row>27</xdr:row>
                    <xdr:rowOff>167640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74336-3413-4D31-B4FF-C675971DFF3B}">
  <dimension ref="A1:A55"/>
  <sheetViews>
    <sheetView workbookViewId="0">
      <selection activeCell="D34" sqref="D34"/>
    </sheetView>
  </sheetViews>
  <sheetFormatPr defaultRowHeight="13.2"/>
  <cols>
    <col min="1" max="1" width="22.109375" bestFit="1" customWidth="1"/>
  </cols>
  <sheetData>
    <row r="1" spans="1:1" ht="13.8">
      <c r="A1" s="56"/>
    </row>
    <row r="2" spans="1:1">
      <c r="A2" s="57" t="s">
        <v>24</v>
      </c>
    </row>
    <row r="3" spans="1:1">
      <c r="A3" s="57" t="s">
        <v>25</v>
      </c>
    </row>
    <row r="4" spans="1:1">
      <c r="A4" s="57" t="s">
        <v>26</v>
      </c>
    </row>
    <row r="5" spans="1:1">
      <c r="A5" s="57" t="s">
        <v>27</v>
      </c>
    </row>
    <row r="6" spans="1:1">
      <c r="A6" s="57" t="s">
        <v>28</v>
      </c>
    </row>
    <row r="7" spans="1:1">
      <c r="A7" s="57" t="s">
        <v>29</v>
      </c>
    </row>
    <row r="8" spans="1:1">
      <c r="A8" s="57" t="s">
        <v>77</v>
      </c>
    </row>
    <row r="9" spans="1:1">
      <c r="A9" s="57" t="s">
        <v>30</v>
      </c>
    </row>
    <row r="10" spans="1:1">
      <c r="A10" s="57" t="s">
        <v>31</v>
      </c>
    </row>
    <row r="11" spans="1:1">
      <c r="A11" s="57" t="s">
        <v>32</v>
      </c>
    </row>
    <row r="12" spans="1:1">
      <c r="A12" s="57" t="s">
        <v>33</v>
      </c>
    </row>
    <row r="13" spans="1:1">
      <c r="A13" s="57" t="s">
        <v>34</v>
      </c>
    </row>
    <row r="14" spans="1:1">
      <c r="A14" s="57" t="s">
        <v>35</v>
      </c>
    </row>
    <row r="15" spans="1:1">
      <c r="A15" s="57" t="s">
        <v>36</v>
      </c>
    </row>
    <row r="16" spans="1:1">
      <c r="A16" s="57" t="s">
        <v>37</v>
      </c>
    </row>
    <row r="17" spans="1:1">
      <c r="A17" s="57" t="s">
        <v>38</v>
      </c>
    </row>
    <row r="18" spans="1:1">
      <c r="A18" s="57" t="s">
        <v>79</v>
      </c>
    </row>
    <row r="19" spans="1:1">
      <c r="A19" s="57" t="s">
        <v>39</v>
      </c>
    </row>
    <row r="20" spans="1:1">
      <c r="A20" s="57" t="s">
        <v>40</v>
      </c>
    </row>
    <row r="21" spans="1:1">
      <c r="A21" s="57" t="s">
        <v>41</v>
      </c>
    </row>
    <row r="22" spans="1:1">
      <c r="A22" s="57" t="s">
        <v>42</v>
      </c>
    </row>
    <row r="23" spans="1:1">
      <c r="A23" s="57" t="s">
        <v>43</v>
      </c>
    </row>
    <row r="24" spans="1:1">
      <c r="A24" s="57" t="s">
        <v>44</v>
      </c>
    </row>
    <row r="25" spans="1:1">
      <c r="A25" s="57" t="s">
        <v>45</v>
      </c>
    </row>
    <row r="26" spans="1:1">
      <c r="A26" s="57" t="s">
        <v>46</v>
      </c>
    </row>
    <row r="27" spans="1:1">
      <c r="A27" s="57" t="s">
        <v>47</v>
      </c>
    </row>
    <row r="28" spans="1:1">
      <c r="A28" s="57" t="s">
        <v>48</v>
      </c>
    </row>
    <row r="29" spans="1:1">
      <c r="A29" s="57" t="s">
        <v>49</v>
      </c>
    </row>
    <row r="30" spans="1:1">
      <c r="A30" s="57" t="s">
        <v>50</v>
      </c>
    </row>
    <row r="31" spans="1:1">
      <c r="A31" s="57" t="s">
        <v>51</v>
      </c>
    </row>
    <row r="32" spans="1:1">
      <c r="A32" s="57" t="s">
        <v>52</v>
      </c>
    </row>
    <row r="33" spans="1:1">
      <c r="A33" s="57" t="s">
        <v>53</v>
      </c>
    </row>
    <row r="34" spans="1:1">
      <c r="A34" s="57" t="s">
        <v>54</v>
      </c>
    </row>
    <row r="35" spans="1:1">
      <c r="A35" s="57" t="s">
        <v>55</v>
      </c>
    </row>
    <row r="36" spans="1:1">
      <c r="A36" s="57" t="s">
        <v>56</v>
      </c>
    </row>
    <row r="37" spans="1:1">
      <c r="A37" s="57" t="s">
        <v>78</v>
      </c>
    </row>
    <row r="38" spans="1:1">
      <c r="A38" s="57" t="s">
        <v>57</v>
      </c>
    </row>
    <row r="39" spans="1:1">
      <c r="A39" s="57" t="s">
        <v>58</v>
      </c>
    </row>
    <row r="40" spans="1:1">
      <c r="A40" s="57" t="s">
        <v>59</v>
      </c>
    </row>
    <row r="41" spans="1:1">
      <c r="A41" s="57" t="s">
        <v>60</v>
      </c>
    </row>
    <row r="42" spans="1:1">
      <c r="A42" s="57" t="s">
        <v>61</v>
      </c>
    </row>
    <row r="43" spans="1:1">
      <c r="A43" s="57" t="s">
        <v>62</v>
      </c>
    </row>
    <row r="44" spans="1:1">
      <c r="A44" s="57" t="s">
        <v>63</v>
      </c>
    </row>
    <row r="45" spans="1:1">
      <c r="A45" s="57" t="s">
        <v>64</v>
      </c>
    </row>
    <row r="46" spans="1:1">
      <c r="A46" s="57" t="s">
        <v>74</v>
      </c>
    </row>
    <row r="47" spans="1:1">
      <c r="A47" s="57" t="s">
        <v>65</v>
      </c>
    </row>
    <row r="48" spans="1:1">
      <c r="A48" s="57" t="s">
        <v>66</v>
      </c>
    </row>
    <row r="49" spans="1:1">
      <c r="A49" s="57" t="s">
        <v>67</v>
      </c>
    </row>
    <row r="50" spans="1:1">
      <c r="A50" s="57" t="s">
        <v>68</v>
      </c>
    </row>
    <row r="51" spans="1:1">
      <c r="A51" s="57" t="s">
        <v>69</v>
      </c>
    </row>
    <row r="52" spans="1:1">
      <c r="A52" s="57" t="s">
        <v>70</v>
      </c>
    </row>
    <row r="53" spans="1:1">
      <c r="A53" s="57" t="s">
        <v>71</v>
      </c>
    </row>
    <row r="54" spans="1:1">
      <c r="A54" s="58">
        <v>1</v>
      </c>
    </row>
    <row r="55" spans="1:1">
      <c r="A55" s="44">
        <f>INDEX(A1:A53,A54)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Nazwane zakresy</vt:lpstr>
      </vt:variant>
      <vt:variant>
        <vt:i4>1</vt:i4>
      </vt:variant>
    </vt:vector>
  </HeadingPairs>
  <TitlesOfParts>
    <vt:vector size="3" baseType="lpstr">
      <vt:lpstr>zał_2 harm działań</vt:lpstr>
      <vt:lpstr>Arkusz1</vt:lpstr>
      <vt:lpstr>'zał_2 harm działań'!Obszar_wydruku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rfron</dc:creator>
  <cp:lastModifiedBy>MZSKF Kraków</cp:lastModifiedBy>
  <cp:lastPrinted>2023-12-19T14:20:27Z</cp:lastPrinted>
  <dcterms:created xsi:type="dcterms:W3CDTF">2009-11-19T08:01:51Z</dcterms:created>
  <dcterms:modified xsi:type="dcterms:W3CDTF">2024-01-04T10:54:03Z</dcterms:modified>
</cp:coreProperties>
</file>