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24\Druki MZSKF 2024\Druki KWM 2024\"/>
    </mc:Choice>
  </mc:AlternateContent>
  <xr:revisionPtr revIDLastSave="0" documentId="13_ncr:1_{02F0E964-A727-4E41-9E77-A3E4B38FF521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preliminarz" sheetId="5" r:id="rId1"/>
    <sheet name="rozliczenie" sheetId="7" r:id="rId2"/>
    <sheet name="Arkusz1" sheetId="8" state="hidden" r:id="rId3"/>
  </sheets>
  <definedNames>
    <definedName name="kadra">Arkusz1!$C$1:$C$3</definedName>
    <definedName name="_xlnm.Print_Area" localSheetId="0">preliminarz!$A$1:$I$37</definedName>
    <definedName name="_xlnm.Print_Area" localSheetId="1">rozliczenie!$A$1:$H$36</definedName>
    <definedName name="rodzaj">Arkusz1!$B$1:$B$4</definedName>
    <definedName name="sport">Arkusz1!$A$1:$A$55</definedName>
    <definedName name="wynikkadra">Arkusz1!$C$4</definedName>
    <definedName name="wynikrodzaj">Arkusz1!$B$5</definedName>
    <definedName name="wyniksport">Arkusz1!$A$56</definedName>
    <definedName name="wyświetlkadra">Arkusz1!$C$5</definedName>
    <definedName name="wyświetlrodzaj">Arkusz1!$B$6</definedName>
    <definedName name="wyświetlsport">Arkusz1!$A$57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" i="8" l="1"/>
  <c r="H20" i="7" l="1"/>
  <c r="H21" i="7"/>
  <c r="H22" i="7"/>
  <c r="H23" i="7"/>
  <c r="H24" i="7"/>
  <c r="H25" i="7"/>
  <c r="H26" i="7"/>
  <c r="H27" i="7"/>
  <c r="H28" i="7"/>
  <c r="H29" i="7"/>
  <c r="G26" i="5"/>
  <c r="E30" i="7" l="1"/>
  <c r="F30" i="7" l="1"/>
  <c r="I13" i="5"/>
  <c r="E16" i="7"/>
  <c r="G16" i="7" s="1"/>
  <c r="E15" i="7"/>
  <c r="G15" i="7" s="1"/>
  <c r="E14" i="7"/>
  <c r="G14" i="7" l="1"/>
  <c r="G17" i="7" s="1"/>
  <c r="E13" i="7"/>
  <c r="E17" i="7"/>
  <c r="G13" i="7" l="1"/>
  <c r="F24" i="5"/>
  <c r="F25" i="5"/>
  <c r="D17" i="5"/>
  <c r="D16" i="5"/>
  <c r="I25" i="5" l="1"/>
  <c r="D29" i="7"/>
  <c r="I24" i="5"/>
  <c r="D28" i="7"/>
  <c r="C11" i="7"/>
  <c r="H30" i="7" l="1"/>
  <c r="B6" i="8"/>
  <c r="F18" i="5" l="1"/>
  <c r="I18" i="5" l="1"/>
  <c r="D22" i="7"/>
  <c r="G10" i="7"/>
  <c r="D10" i="7"/>
  <c r="C9" i="5" l="1"/>
  <c r="C5" i="8"/>
  <c r="C9" i="7" l="1"/>
  <c r="F16" i="5"/>
  <c r="I16" i="5" s="1"/>
  <c r="F17" i="5"/>
  <c r="F19" i="5"/>
  <c r="D23" i="7" s="1"/>
  <c r="F20" i="5"/>
  <c r="F21" i="5"/>
  <c r="F22" i="5"/>
  <c r="F23" i="5"/>
  <c r="I23" i="5" l="1"/>
  <c r="D27" i="7"/>
  <c r="I22" i="5"/>
  <c r="D26" i="7"/>
  <c r="I21" i="5"/>
  <c r="D25" i="7"/>
  <c r="I17" i="5"/>
  <c r="D21" i="7"/>
  <c r="I20" i="5"/>
  <c r="D24" i="7"/>
  <c r="I19" i="5"/>
  <c r="F26" i="5"/>
  <c r="D30" i="7" s="1"/>
  <c r="D20" i="7"/>
  <c r="I2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Godawiec Marcin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wybierz z listy obok</t>
        </r>
      </text>
    </comment>
  </commentList>
</comments>
</file>

<file path=xl/sharedStrings.xml><?xml version="1.0" encoding="utf-8"?>
<sst xmlns="http://schemas.openxmlformats.org/spreadsheetml/2006/main" count="159" uniqueCount="129">
  <si>
    <t>Kultury Fizycznej</t>
  </si>
  <si>
    <t>Małopolski Związek Stowarzyszeń</t>
  </si>
  <si>
    <t>Rodzaj kosztu</t>
  </si>
  <si>
    <t>Liczba osób</t>
  </si>
  <si>
    <t>Liczba dni</t>
  </si>
  <si>
    <t>Stawka zł</t>
  </si>
  <si>
    <t>Planowanie</t>
  </si>
  <si>
    <t>Razem</t>
  </si>
  <si>
    <t>Razem koszt zadania</t>
  </si>
  <si>
    <t>Opracowujący:</t>
  </si>
  <si>
    <t>Nazwisko imię</t>
  </si>
  <si>
    <t xml:space="preserve">pieczątka funkcyjna i podpis </t>
  </si>
  <si>
    <t>Zatwierdzono do realizacji przez Małopolski Związek Stowarzyszeń Kultury Fizycznej</t>
  </si>
  <si>
    <t>Główny Księgowy MZSKF</t>
  </si>
  <si>
    <t>pieczątka i podpis</t>
  </si>
  <si>
    <t>TERMIN</t>
  </si>
  <si>
    <t>SPORT</t>
  </si>
  <si>
    <t>pieczątka funkcyjna i podpis 
trenera koordynatora</t>
  </si>
  <si>
    <t>............................................</t>
  </si>
  <si>
    <t>.........................................</t>
  </si>
  <si>
    <t>ROZLICZENIE KOSZTÓW ZADANIA ZLECONEGO</t>
  </si>
  <si>
    <t>I. Część rzeczowa:</t>
  </si>
  <si>
    <t>Koszty zł</t>
  </si>
  <si>
    <t>II. Część finansowa</t>
  </si>
  <si>
    <t>Planowane</t>
  </si>
  <si>
    <t>Wykonane</t>
  </si>
  <si>
    <t>Ogólny koszt zadania zleconego</t>
  </si>
  <si>
    <t>pieczątka funkcyjna i podpis</t>
  </si>
  <si>
    <t>wynajem obiektów i sprzętu sportowego</t>
  </si>
  <si>
    <t>Konsultacja startowa</t>
  </si>
  <si>
    <t/>
  </si>
  <si>
    <t>MIEJSCOWOŚĆ</t>
  </si>
  <si>
    <t>JUNIORÓW MŁODSZYCH</t>
  </si>
  <si>
    <t>Akceptujący z ramienia WOZS**:</t>
  </si>
  <si>
    <t>LICZBA***</t>
  </si>
  <si>
    <t>zawodników***</t>
  </si>
  <si>
    <t>dni***</t>
  </si>
  <si>
    <t>osobodni***</t>
  </si>
  <si>
    <t>Inne***</t>
  </si>
  <si>
    <t>Planowanie***</t>
  </si>
  <si>
    <t>Wykonane***</t>
  </si>
  <si>
    <t>Osoba Upoważniona KRS WOZS**</t>
  </si>
  <si>
    <t>Od</t>
  </si>
  <si>
    <t>Do</t>
  </si>
  <si>
    <t>JUNIORÓW MŁODSZYCH* / JUNIORÓW I MŁODZIEŻOWCÓW*</t>
  </si>
  <si>
    <t>JUNIORÓW I MŁODZIEŻOWCÓW</t>
  </si>
  <si>
    <t>Zgrupowanie szkoleniowe</t>
  </si>
  <si>
    <t>Konsultacja szkoleniowa</t>
  </si>
  <si>
    <t>Zgrupowanie szkoleniowe*/ Konsultacja szkoleniowa*/ startowa*</t>
  </si>
  <si>
    <t>akrobatyka sportowa</t>
  </si>
  <si>
    <t>badminton</t>
  </si>
  <si>
    <t>biathlon</t>
  </si>
  <si>
    <t>boks k</t>
  </si>
  <si>
    <t>boks m</t>
  </si>
  <si>
    <t>brydż sportowy</t>
  </si>
  <si>
    <t>gimnastyka artystyczna</t>
  </si>
  <si>
    <t>gimnastyka sportowa k</t>
  </si>
  <si>
    <t>gimnastyka sportowa m</t>
  </si>
  <si>
    <t>hokej na lodzie</t>
  </si>
  <si>
    <t>jeździectwo</t>
  </si>
  <si>
    <t>judo k</t>
  </si>
  <si>
    <t>judo m</t>
  </si>
  <si>
    <t>kajakarstwo klasyczne</t>
  </si>
  <si>
    <t>kajakarstwo slalomowe</t>
  </si>
  <si>
    <t>kolarstwo</t>
  </si>
  <si>
    <t>koszykówka k</t>
  </si>
  <si>
    <t>koszykówka m</t>
  </si>
  <si>
    <t>lekka atletyka</t>
  </si>
  <si>
    <t>łucznictwo</t>
  </si>
  <si>
    <t>łyżwiarstwo figurowe</t>
  </si>
  <si>
    <t>łyżwiarstwo szybkie</t>
  </si>
  <si>
    <t>narciarstwo alpejskie</t>
  </si>
  <si>
    <t>narciarstwo klasyczne - biegi</t>
  </si>
  <si>
    <t>narciarstwo klasyczne - skoki</t>
  </si>
  <si>
    <t>orientacja sportowa</t>
  </si>
  <si>
    <t>piłka nożna k</t>
  </si>
  <si>
    <t>piłka nożna m</t>
  </si>
  <si>
    <t>piłka ręczna k</t>
  </si>
  <si>
    <t>piłka ręczna m</t>
  </si>
  <si>
    <t>piłka siatkowa k</t>
  </si>
  <si>
    <t>piłka siatkowa m</t>
  </si>
  <si>
    <t>pływanie</t>
  </si>
  <si>
    <t>rugby k</t>
  </si>
  <si>
    <t>rugby m</t>
  </si>
  <si>
    <t>snowboard</t>
  </si>
  <si>
    <t>sporty saneczkowe</t>
  </si>
  <si>
    <t>strzelectwo sportowe</t>
  </si>
  <si>
    <t>sumo</t>
  </si>
  <si>
    <t>szachy</t>
  </si>
  <si>
    <t>szermierka</t>
  </si>
  <si>
    <t>taekwondo olimpiskie</t>
  </si>
  <si>
    <t>tenis stołowy</t>
  </si>
  <si>
    <t>triathlon</t>
  </si>
  <si>
    <t>wioślarstwo</t>
  </si>
  <si>
    <t>wspinaczka sportowa</t>
  </si>
  <si>
    <t>zapasy klasyczne</t>
  </si>
  <si>
    <t>zapasy wolne</t>
  </si>
  <si>
    <t>żeglarstwo</t>
  </si>
  <si>
    <t>zapasy kobiet</t>
  </si>
  <si>
    <t>tenis</t>
  </si>
  <si>
    <t>FRKF***</t>
  </si>
  <si>
    <t>MIĘDZYWOJEWÓDZKICH MISTRZOSTW MŁODZIKÓW</t>
  </si>
  <si>
    <t>PRELIMINARZ</t>
  </si>
  <si>
    <t>ryczałt sędziowski</t>
  </si>
  <si>
    <t>ryczałt sędz. głównego</t>
  </si>
  <si>
    <t>przejazdy sędziów</t>
  </si>
  <si>
    <t>obsługa medyczna</t>
  </si>
  <si>
    <t>obsługa techniczna</t>
  </si>
  <si>
    <t>obsługa biura zawodów</t>
  </si>
  <si>
    <t>dyplomy</t>
  </si>
  <si>
    <t>medale</t>
  </si>
  <si>
    <t>obsługa porządkowa</t>
  </si>
  <si>
    <t>MIĘDZYWOJEWÓDZKIE MISTRZOSTWA MŁODZIKÓW</t>
  </si>
  <si>
    <t>ul. Śląska 5/1, 30-003 Kraków</t>
  </si>
  <si>
    <t>NIP: 675-12-19-067</t>
  </si>
  <si>
    <t>kom. 504-244-576</t>
  </si>
  <si>
    <t>www.mzskf.krakow.pl   e-mail:  mzskf@mzskf.krakow.pl</t>
  </si>
  <si>
    <t>szkol. i os. wsp.***</t>
  </si>
  <si>
    <r>
      <rPr>
        <sz val="11"/>
        <rFont val="Wingdings"/>
        <charset val="2"/>
      </rPr>
      <t>J</t>
    </r>
    <r>
      <rPr>
        <sz val="11"/>
        <rFont val="Arial"/>
        <family val="2"/>
        <charset val="238"/>
      </rPr>
      <t xml:space="preserve"> liczba zawodników</t>
    </r>
  </si>
  <si>
    <r>
      <rPr>
        <sz val="11"/>
        <rFont val="Wingdings"/>
        <charset val="2"/>
      </rPr>
      <t>J</t>
    </r>
    <r>
      <rPr>
        <sz val="11"/>
        <rFont val="Arial"/>
        <family val="2"/>
        <charset val="238"/>
      </rPr>
      <t xml:space="preserve"> liczba szkoleniowców i osób współpracujących</t>
    </r>
  </si>
  <si>
    <t>kickboxing</t>
  </si>
  <si>
    <t>curling</t>
  </si>
  <si>
    <t>podnoszenie ciężarów</t>
  </si>
  <si>
    <t>Prezes, Zastępca Prezesa Zarządu MZSKF</t>
  </si>
  <si>
    <t>liczba uczestników (zawodnicy + szkoleniowcy 
i osoby współpracujące), w tym:</t>
  </si>
  <si>
    <t>czas trwania akcji (liczba dni)</t>
  </si>
  <si>
    <t>liczba osobodni</t>
  </si>
  <si>
    <t xml:space="preserve">Kraków, dnia </t>
  </si>
  <si>
    <t>…………......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</si>
</sst>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u/>
      <sz val="15"/>
      <color indexed="12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0.7"/>
      <name val="Arial"/>
      <family val="2"/>
      <charset val="238"/>
    </font>
    <font>
      <sz val="12"/>
      <name val="Arial CE"/>
      <charset val="238"/>
    </font>
    <font>
      <sz val="10"/>
      <color theme="0" tint="-0.34998626667073579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0" tint="-0.34998626667073579"/>
      <name val="Arial CE"/>
      <charset val="238"/>
    </font>
    <font>
      <b/>
      <sz val="10"/>
      <color theme="0" tint="-0.34998626667073579"/>
      <name val="Arial"/>
      <family val="2"/>
      <charset val="238"/>
    </font>
    <font>
      <sz val="11"/>
      <name val="Wingdings"/>
      <charset val="2"/>
    </font>
    <font>
      <sz val="11"/>
      <name val="Arial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1" applyAlignment="1" applyProtection="1">
      <alignment horizontal="left" vertical="center" indent="7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6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15" fillId="0" borderId="0" xfId="0" applyFont="1"/>
    <xf numFmtId="0" fontId="1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8" fillId="0" borderId="0" xfId="0" applyFont="1"/>
    <xf numFmtId="0" fontId="16" fillId="0" borderId="0" xfId="0" applyFont="1" applyAlignment="1" applyProtection="1">
      <alignment vertical="center"/>
      <protection locked="0"/>
    </xf>
    <xf numFmtId="0" fontId="16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0" applyFont="1"/>
    <xf numFmtId="0" fontId="16" fillId="0" borderId="0" xfId="0" applyFont="1" applyAlignment="1" applyProtection="1">
      <alignment vertical="top"/>
      <protection locked="0"/>
    </xf>
    <xf numFmtId="0" fontId="1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shrinkToFi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14" fontId="8" fillId="0" borderId="1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Walutowy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Link="wyniksport" fmlaRange="sport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414337</xdr:colOff>
      <xdr:row>0</xdr:row>
      <xdr:rowOff>15875</xdr:rowOff>
    </xdr:from>
    <xdr:to>
      <xdr:col>8</xdr:col>
      <xdr:colOff>1162276</xdr:colOff>
      <xdr:row>5</xdr:row>
      <xdr:rowOff>111125</xdr:rowOff>
    </xdr:to>
    <xdr:sp macro="" textlink="">
      <xdr:nvSpPr>
        <xdr:cNvPr id="7178" name="Pole tekstowe 1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4691062" y="15875"/>
          <a:ext cx="1900464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Pieczątka WOZS**</a:t>
          </a:r>
        </a:p>
        <a:p>
          <a:pPr algn="l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38100</xdr:colOff>
      <xdr:row>0</xdr:row>
      <xdr:rowOff>40311</xdr:rowOff>
    </xdr:from>
    <xdr:to>
      <xdr:col>0</xdr:col>
      <xdr:colOff>952500</xdr:colOff>
      <xdr:row>5</xdr:row>
      <xdr:rowOff>150188</xdr:rowOff>
    </xdr:to>
    <xdr:pic>
      <xdr:nvPicPr>
        <xdr:cNvPr id="7661" name="Obraz 14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100" y="40311"/>
          <a:ext cx="914400" cy="919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</xdr:colOff>
          <xdr:row>0</xdr:row>
          <xdr:rowOff>0</xdr:rowOff>
        </xdr:from>
        <xdr:to>
          <xdr:col>11</xdr:col>
          <xdr:colOff>495300</xdr:colOff>
          <xdr:row>25</xdr:row>
          <xdr:rowOff>327660</xdr:rowOff>
        </xdr:to>
        <xdr:sp macro="" textlink="">
          <xdr:nvSpPr>
            <xdr:cNvPr id="7436" name="List Box 268" hidden="1">
              <a:extLst>
                <a:ext uri="{63B3BB69-23CF-44E3-9099-C40C66FF867C}">
                  <a14:compatExt spid="_x0000_s7436"/>
                </a:ext>
                <a:ext uri="{FF2B5EF4-FFF2-40B4-BE49-F238E27FC236}">
                  <a16:creationId xmlns:a16="http://schemas.microsoft.com/office/drawing/2014/main" id="{00000000-0008-0000-0000-00000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4</xdr:col>
      <xdr:colOff>476250</xdr:colOff>
      <xdr:row>1</xdr:row>
      <xdr:rowOff>66675</xdr:rowOff>
    </xdr:from>
    <xdr:to>
      <xdr:col>6</xdr:col>
      <xdr:colOff>364494</xdr:colOff>
      <xdr:row>4</xdr:row>
      <xdr:rowOff>120900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8" t="12285" r="5300" b="13143"/>
        <a:stretch/>
      </xdr:blipFill>
      <xdr:spPr bwMode="auto">
        <a:xfrm>
          <a:off x="2933700" y="228600"/>
          <a:ext cx="1707519" cy="54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40311</xdr:rowOff>
    </xdr:from>
    <xdr:to>
      <xdr:col>0</xdr:col>
      <xdr:colOff>952500</xdr:colOff>
      <xdr:row>5</xdr:row>
      <xdr:rowOff>150188</xdr:rowOff>
    </xdr:to>
    <xdr:pic>
      <xdr:nvPicPr>
        <xdr:cNvPr id="9653" name="Obraz 4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100" y="40311"/>
          <a:ext cx="914400" cy="919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246062</xdr:colOff>
      <xdr:row>0</xdr:row>
      <xdr:rowOff>15874</xdr:rowOff>
    </xdr:from>
    <xdr:to>
      <xdr:col>7</xdr:col>
      <xdr:colOff>1055687</xdr:colOff>
      <xdr:row>5</xdr:row>
      <xdr:rowOff>130174</xdr:rowOff>
    </xdr:to>
    <xdr:sp macro="" textlink="">
      <xdr:nvSpPr>
        <xdr:cNvPr id="6" name="Pole tekstow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56137" y="15874"/>
          <a:ext cx="1895475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Pieczątka WOZS**</a:t>
          </a:r>
        </a:p>
        <a:p>
          <a:pPr algn="l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657226</xdr:colOff>
      <xdr:row>1</xdr:row>
      <xdr:rowOff>57150</xdr:rowOff>
    </xdr:from>
    <xdr:to>
      <xdr:col>5</xdr:col>
      <xdr:colOff>212095</xdr:colOff>
      <xdr:row>4</xdr:row>
      <xdr:rowOff>111375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8" t="12285" r="5300" b="13143"/>
        <a:stretch/>
      </xdr:blipFill>
      <xdr:spPr bwMode="auto">
        <a:xfrm>
          <a:off x="2914651" y="219075"/>
          <a:ext cx="1707519" cy="54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37"/>
  <sheetViews>
    <sheetView showRuler="0" view="pageBreakPreview" zoomScaleNormal="100" zoomScaleSheetLayoutView="100" workbookViewId="0">
      <selection activeCell="A7" sqref="A7:I7"/>
    </sheetView>
  </sheetViews>
  <sheetFormatPr defaultColWidth="9.109375" defaultRowHeight="13.2"/>
  <cols>
    <col min="1" max="1" width="15.44140625" customWidth="1"/>
    <col min="2" max="2" width="7" customWidth="1"/>
    <col min="3" max="3" width="7.44140625" customWidth="1"/>
    <col min="4" max="4" width="7" customWidth="1"/>
    <col min="5" max="5" width="9.6640625" customWidth="1"/>
    <col min="6" max="6" width="17.5546875" customWidth="1"/>
    <col min="7" max="7" width="7.44140625" customWidth="1"/>
    <col min="8" max="8" width="9.88671875" customWidth="1"/>
    <col min="9" max="9" width="17.6640625" customWidth="1"/>
  </cols>
  <sheetData>
    <row r="1" spans="1:9">
      <c r="A1" s="2"/>
      <c r="B1" s="82" t="s">
        <v>1</v>
      </c>
      <c r="C1" s="82"/>
      <c r="D1" s="82"/>
      <c r="E1" s="82"/>
    </row>
    <row r="2" spans="1:9">
      <c r="A2" s="2"/>
      <c r="B2" s="82" t="s">
        <v>0</v>
      </c>
      <c r="C2" s="82"/>
      <c r="D2" s="82"/>
      <c r="E2" s="82"/>
    </row>
    <row r="3" spans="1:9">
      <c r="A3" s="2"/>
      <c r="B3" s="82" t="s">
        <v>113</v>
      </c>
      <c r="C3" s="82"/>
      <c r="D3" s="82"/>
      <c r="E3" s="82"/>
    </row>
    <row r="4" spans="1:9">
      <c r="B4" s="40" t="s">
        <v>114</v>
      </c>
    </row>
    <row r="5" spans="1:9">
      <c r="A5" s="2"/>
      <c r="B5" s="41" t="s">
        <v>115</v>
      </c>
      <c r="C5" s="41"/>
      <c r="D5" s="41"/>
      <c r="E5" s="41"/>
    </row>
    <row r="6" spans="1:9" ht="12.75" customHeight="1">
      <c r="A6" s="1"/>
      <c r="B6" s="41" t="s">
        <v>116</v>
      </c>
      <c r="C6" s="41"/>
      <c r="D6" s="41"/>
      <c r="E6" s="41"/>
    </row>
    <row r="7" spans="1:9" ht="25.5" customHeight="1">
      <c r="A7" s="83" t="s">
        <v>102</v>
      </c>
      <c r="B7" s="83"/>
      <c r="C7" s="83"/>
      <c r="D7" s="83"/>
      <c r="E7" s="83"/>
      <c r="F7" s="83"/>
      <c r="G7" s="83"/>
      <c r="H7" s="83"/>
      <c r="I7" s="83"/>
    </row>
    <row r="8" spans="1:9" ht="25.5" customHeight="1">
      <c r="A8" s="86" t="s">
        <v>101</v>
      </c>
      <c r="B8" s="86"/>
      <c r="C8" s="86"/>
      <c r="D8" s="86"/>
      <c r="E8" s="86"/>
      <c r="F8" s="86"/>
      <c r="G8" s="86"/>
      <c r="H8" s="86"/>
      <c r="I8" s="86"/>
    </row>
    <row r="9" spans="1:9" ht="27" customHeight="1">
      <c r="A9" s="70" t="s">
        <v>16</v>
      </c>
      <c r="B9" s="70"/>
      <c r="C9" s="70" t="str">
        <f>IF(wyświetlsport=0,"",wyświetlsport)</f>
        <v/>
      </c>
      <c r="D9" s="70"/>
      <c r="E9" s="70"/>
      <c r="F9" s="70"/>
      <c r="G9" s="70"/>
      <c r="H9" s="70"/>
      <c r="I9" s="70"/>
    </row>
    <row r="10" spans="1:9" ht="27" customHeight="1">
      <c r="A10" s="70" t="s">
        <v>15</v>
      </c>
      <c r="B10" s="70"/>
      <c r="C10" s="34" t="s">
        <v>42</v>
      </c>
      <c r="D10" s="84"/>
      <c r="E10" s="84"/>
      <c r="F10" s="84"/>
      <c r="G10" s="34" t="s">
        <v>43</v>
      </c>
      <c r="H10" s="84"/>
      <c r="I10" s="85"/>
    </row>
    <row r="11" spans="1:9" ht="27" customHeight="1">
      <c r="A11" s="70" t="s">
        <v>31</v>
      </c>
      <c r="B11" s="70"/>
      <c r="C11" s="75"/>
      <c r="D11" s="76"/>
      <c r="E11" s="76"/>
      <c r="F11" s="76"/>
      <c r="G11" s="76"/>
      <c r="H11" s="76"/>
      <c r="I11" s="77"/>
    </row>
    <row r="12" spans="1:9" ht="15" customHeight="1">
      <c r="A12" s="70" t="s">
        <v>34</v>
      </c>
      <c r="B12" s="70"/>
      <c r="C12" s="73" t="s">
        <v>35</v>
      </c>
      <c r="D12" s="73"/>
      <c r="E12" s="73"/>
      <c r="F12" s="47" t="s">
        <v>117</v>
      </c>
      <c r="G12" s="71" t="s">
        <v>36</v>
      </c>
      <c r="H12" s="72"/>
      <c r="I12" s="46" t="s">
        <v>37</v>
      </c>
    </row>
    <row r="13" spans="1:9" ht="27" customHeight="1">
      <c r="A13" s="70"/>
      <c r="B13" s="70"/>
      <c r="C13" s="73"/>
      <c r="D13" s="73"/>
      <c r="E13" s="73"/>
      <c r="F13" s="46"/>
      <c r="G13" s="71"/>
      <c r="H13" s="72"/>
      <c r="I13" s="46" t="str">
        <f>IF(OR(C13="",G13=""),"",IF(PRODUCT(C13,G13)&lt;=0," ",PRODUCT(C13,G13)))</f>
        <v/>
      </c>
    </row>
    <row r="14" spans="1:9" ht="15.75" customHeight="1">
      <c r="A14" s="78" t="s">
        <v>2</v>
      </c>
      <c r="B14" s="78"/>
      <c r="C14" s="74" t="s">
        <v>3</v>
      </c>
      <c r="D14" s="74" t="s">
        <v>4</v>
      </c>
      <c r="E14" s="74" t="s">
        <v>5</v>
      </c>
      <c r="F14" s="81" t="s">
        <v>6</v>
      </c>
      <c r="G14" s="81"/>
      <c r="H14" s="81"/>
      <c r="I14" s="81"/>
    </row>
    <row r="15" spans="1:9" ht="15.75" customHeight="1">
      <c r="A15" s="78"/>
      <c r="B15" s="78"/>
      <c r="C15" s="74"/>
      <c r="D15" s="74"/>
      <c r="E15" s="74"/>
      <c r="F15" s="36" t="s">
        <v>7</v>
      </c>
      <c r="G15" s="79" t="s">
        <v>100</v>
      </c>
      <c r="H15" s="80"/>
      <c r="I15" s="42" t="s">
        <v>38</v>
      </c>
    </row>
    <row r="16" spans="1:9" ht="25.5" customHeight="1">
      <c r="A16" s="56" t="s">
        <v>103</v>
      </c>
      <c r="B16" s="56"/>
      <c r="C16" s="9"/>
      <c r="D16" s="9" t="str">
        <f>IF(C16="","",IF($H$10=$D$10,1,$H$10-$D$10+1))</f>
        <v/>
      </c>
      <c r="E16" s="10"/>
      <c r="F16" s="11" t="str">
        <f>IF(E16="","",PRODUCT(C16:E16))</f>
        <v/>
      </c>
      <c r="G16" s="48"/>
      <c r="H16" s="49"/>
      <c r="I16" s="43" t="str">
        <f>IF(OR(F16="",G16=""),"",F16-G16)</f>
        <v/>
      </c>
    </row>
    <row r="17" spans="1:9" ht="25.5" customHeight="1">
      <c r="A17" s="56" t="s">
        <v>104</v>
      </c>
      <c r="B17" s="56"/>
      <c r="C17" s="9"/>
      <c r="D17" s="9" t="str">
        <f>IF(C17="","",IF($H$10=$D$10,1,$H$10-$D$10+1))</f>
        <v/>
      </c>
      <c r="E17" s="10"/>
      <c r="F17" s="11" t="str">
        <f t="shared" ref="F17:F23" si="0">IF(E17="","",PRODUCT(C17:E17))</f>
        <v/>
      </c>
      <c r="G17" s="48"/>
      <c r="H17" s="49"/>
      <c r="I17" s="43" t="str">
        <f t="shared" ref="I17:I25" si="1">IF(OR(F17="",G17=""),"",F17-G17)</f>
        <v/>
      </c>
    </row>
    <row r="18" spans="1:9" ht="25.5" customHeight="1">
      <c r="A18" s="68" t="s">
        <v>105</v>
      </c>
      <c r="B18" s="69"/>
      <c r="C18" s="9"/>
      <c r="D18" s="9"/>
      <c r="E18" s="10"/>
      <c r="F18" s="11" t="str">
        <f t="shared" si="0"/>
        <v/>
      </c>
      <c r="G18" s="48"/>
      <c r="H18" s="49"/>
      <c r="I18" s="43" t="str">
        <f t="shared" si="1"/>
        <v/>
      </c>
    </row>
    <row r="19" spans="1:9" ht="31.5" customHeight="1">
      <c r="A19" s="56" t="s">
        <v>28</v>
      </c>
      <c r="B19" s="56"/>
      <c r="C19" s="9"/>
      <c r="D19" s="9"/>
      <c r="E19" s="10"/>
      <c r="F19" s="11" t="str">
        <f t="shared" si="0"/>
        <v/>
      </c>
      <c r="G19" s="48"/>
      <c r="H19" s="49"/>
      <c r="I19" s="43" t="str">
        <f t="shared" si="1"/>
        <v/>
      </c>
    </row>
    <row r="20" spans="1:9" ht="25.5" customHeight="1">
      <c r="A20" s="56" t="s">
        <v>106</v>
      </c>
      <c r="B20" s="56"/>
      <c r="C20" s="9"/>
      <c r="D20" s="9"/>
      <c r="E20" s="10"/>
      <c r="F20" s="11" t="str">
        <f t="shared" si="0"/>
        <v/>
      </c>
      <c r="G20" s="48"/>
      <c r="H20" s="49"/>
      <c r="I20" s="43" t="str">
        <f t="shared" si="1"/>
        <v/>
      </c>
    </row>
    <row r="21" spans="1:9" ht="25.5" customHeight="1">
      <c r="A21" s="56" t="s">
        <v>107</v>
      </c>
      <c r="B21" s="56"/>
      <c r="C21" s="9"/>
      <c r="D21" s="9"/>
      <c r="E21" s="10"/>
      <c r="F21" s="11" t="str">
        <f t="shared" si="0"/>
        <v/>
      </c>
      <c r="G21" s="48"/>
      <c r="H21" s="49"/>
      <c r="I21" s="43" t="str">
        <f t="shared" si="1"/>
        <v/>
      </c>
    </row>
    <row r="22" spans="1:9" ht="25.5" customHeight="1">
      <c r="A22" s="63" t="s">
        <v>108</v>
      </c>
      <c r="B22" s="63"/>
      <c r="C22" s="9"/>
      <c r="D22" s="9"/>
      <c r="E22" s="10"/>
      <c r="F22" s="11" t="str">
        <f t="shared" si="0"/>
        <v/>
      </c>
      <c r="G22" s="48"/>
      <c r="H22" s="49"/>
      <c r="I22" s="43" t="str">
        <f t="shared" si="1"/>
        <v/>
      </c>
    </row>
    <row r="23" spans="1:9" ht="25.5" customHeight="1">
      <c r="A23" s="57" t="s">
        <v>111</v>
      </c>
      <c r="B23" s="58"/>
      <c r="C23" s="9"/>
      <c r="D23" s="9"/>
      <c r="E23" s="10"/>
      <c r="F23" s="11" t="str">
        <f t="shared" si="0"/>
        <v/>
      </c>
      <c r="G23" s="48"/>
      <c r="H23" s="49"/>
      <c r="I23" s="43" t="str">
        <f t="shared" si="1"/>
        <v/>
      </c>
    </row>
    <row r="24" spans="1:9" ht="25.5" customHeight="1">
      <c r="A24" s="56" t="s">
        <v>109</v>
      </c>
      <c r="B24" s="56"/>
      <c r="C24" s="9"/>
      <c r="D24" s="9"/>
      <c r="E24" s="10"/>
      <c r="F24" s="11" t="str">
        <f>IF(E24="","",PRODUCT(C24:E24))</f>
        <v/>
      </c>
      <c r="G24" s="48"/>
      <c r="H24" s="49"/>
      <c r="I24" s="43" t="str">
        <f t="shared" si="1"/>
        <v/>
      </c>
    </row>
    <row r="25" spans="1:9" ht="25.5" customHeight="1">
      <c r="A25" s="57" t="s">
        <v>110</v>
      </c>
      <c r="B25" s="58"/>
      <c r="C25" s="5"/>
      <c r="D25" s="9"/>
      <c r="E25" s="10"/>
      <c r="F25" s="11" t="str">
        <f>IF(E25="","",PRODUCT(C25:E25))</f>
        <v/>
      </c>
      <c r="G25" s="48"/>
      <c r="H25" s="49"/>
      <c r="I25" s="43" t="str">
        <f t="shared" si="1"/>
        <v/>
      </c>
    </row>
    <row r="26" spans="1:9" ht="30" customHeight="1">
      <c r="A26" s="64" t="s">
        <v>8</v>
      </c>
      <c r="B26" s="64"/>
      <c r="C26" s="64"/>
      <c r="D26" s="64"/>
      <c r="E26" s="64"/>
      <c r="F26" s="12" t="str">
        <f>IF(D10="","",SUM(F16:F25))</f>
        <v/>
      </c>
      <c r="G26" s="65" t="str">
        <f>IF(SUM(G16:H25)&lt;=0," ",SUM(G16:H25))</f>
        <v xml:space="preserve"> </v>
      </c>
      <c r="H26" s="66"/>
      <c r="I26" s="44" t="str">
        <f>IF(SUM(I16:I25)&lt;=0," ",SUM(I16:I25))</f>
        <v xml:space="preserve"> </v>
      </c>
    </row>
    <row r="27" spans="1:9" ht="33" customHeight="1">
      <c r="A27" s="13" t="s">
        <v>9</v>
      </c>
      <c r="B27" s="14"/>
      <c r="C27" s="14"/>
      <c r="D27" s="15"/>
      <c r="E27" s="16"/>
      <c r="F27" s="17" t="s">
        <v>33</v>
      </c>
      <c r="G27" s="3"/>
      <c r="H27" s="3"/>
      <c r="I27" s="18"/>
    </row>
    <row r="28" spans="1:9" ht="15.75" customHeight="1">
      <c r="A28" s="51"/>
      <c r="B28" s="52"/>
      <c r="C28" s="52"/>
      <c r="D28" s="19"/>
      <c r="E28" s="18"/>
      <c r="F28" s="51"/>
      <c r="G28" s="52"/>
      <c r="H28" s="7"/>
      <c r="I28" s="18"/>
    </row>
    <row r="29" spans="1:9" ht="22.5" customHeight="1">
      <c r="A29" s="59" t="s">
        <v>10</v>
      </c>
      <c r="B29" s="60"/>
      <c r="C29" s="60" t="s">
        <v>17</v>
      </c>
      <c r="D29" s="60"/>
      <c r="E29" s="67"/>
      <c r="F29" s="61" t="s">
        <v>10</v>
      </c>
      <c r="G29" s="62"/>
      <c r="H29" s="35"/>
      <c r="I29" s="20" t="s">
        <v>11</v>
      </c>
    </row>
    <row r="30" spans="1:9" s="22" customFormat="1" ht="12.7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.6">
      <c r="A31" s="53" t="s">
        <v>12</v>
      </c>
      <c r="B31" s="53"/>
      <c r="C31" s="53"/>
      <c r="D31" s="53"/>
      <c r="E31" s="53"/>
      <c r="F31" s="53"/>
      <c r="G31" s="53"/>
      <c r="H31" s="53"/>
      <c r="I31" s="53"/>
    </row>
    <row r="32" spans="1:9" ht="22.5" customHeight="1">
      <c r="A32" s="7" t="s">
        <v>127</v>
      </c>
      <c r="B32" s="7" t="s">
        <v>128</v>
      </c>
    </row>
    <row r="33" spans="1:9" s="25" customFormat="1" ht="15.6">
      <c r="A33" s="53" t="s">
        <v>13</v>
      </c>
      <c r="B33" s="53"/>
      <c r="C33" s="53"/>
      <c r="D33" s="53"/>
      <c r="E33" s="53"/>
      <c r="F33" s="53" t="s">
        <v>123</v>
      </c>
      <c r="G33" s="53"/>
      <c r="H33" s="53"/>
      <c r="I33" s="53"/>
    </row>
    <row r="34" spans="1:9" ht="24" customHeight="1">
      <c r="A34" s="3"/>
      <c r="G34" s="3"/>
      <c r="H34" s="3"/>
    </row>
    <row r="35" spans="1:9" ht="24" customHeight="1"/>
    <row r="36" spans="1:9" ht="15">
      <c r="A36" s="54" t="s">
        <v>18</v>
      </c>
      <c r="B36" s="54"/>
      <c r="C36" s="54"/>
      <c r="D36" s="54"/>
      <c r="E36" s="54"/>
      <c r="F36" s="55" t="s">
        <v>19</v>
      </c>
      <c r="G36" s="55"/>
      <c r="H36" s="55"/>
      <c r="I36" s="55"/>
    </row>
    <row r="37" spans="1:9">
      <c r="A37" s="50" t="s">
        <v>14</v>
      </c>
      <c r="B37" s="50"/>
      <c r="C37" s="50"/>
      <c r="D37" s="50"/>
      <c r="E37" s="50"/>
      <c r="F37" s="50" t="s">
        <v>14</v>
      </c>
      <c r="G37" s="50"/>
      <c r="H37" s="50"/>
      <c r="I37" s="50"/>
    </row>
  </sheetData>
  <sheetProtection sheet="1" objects="1" scenarios="1"/>
  <mergeCells count="57">
    <mergeCell ref="B1:E1"/>
    <mergeCell ref="B2:E2"/>
    <mergeCell ref="B3:E3"/>
    <mergeCell ref="A12:B13"/>
    <mergeCell ref="A9:B9"/>
    <mergeCell ref="A7:I7"/>
    <mergeCell ref="A10:B10"/>
    <mergeCell ref="D10:F10"/>
    <mergeCell ref="H10:I10"/>
    <mergeCell ref="A8:I8"/>
    <mergeCell ref="G15:H15"/>
    <mergeCell ref="A11:B11"/>
    <mergeCell ref="F14:I14"/>
    <mergeCell ref="C13:E13"/>
    <mergeCell ref="E14:E15"/>
    <mergeCell ref="A20:B20"/>
    <mergeCell ref="A18:B18"/>
    <mergeCell ref="G16:H16"/>
    <mergeCell ref="A16:B16"/>
    <mergeCell ref="C9:I9"/>
    <mergeCell ref="G12:H12"/>
    <mergeCell ref="C12:E12"/>
    <mergeCell ref="C14:C15"/>
    <mergeCell ref="D14:D15"/>
    <mergeCell ref="C11:I11"/>
    <mergeCell ref="G13:H13"/>
    <mergeCell ref="G19:H19"/>
    <mergeCell ref="A17:B17"/>
    <mergeCell ref="G20:H20"/>
    <mergeCell ref="A19:B19"/>
    <mergeCell ref="A14:B15"/>
    <mergeCell ref="A25:B25"/>
    <mergeCell ref="A29:B29"/>
    <mergeCell ref="F29:G29"/>
    <mergeCell ref="A22:B22"/>
    <mergeCell ref="A26:E26"/>
    <mergeCell ref="G26:H26"/>
    <mergeCell ref="G22:H22"/>
    <mergeCell ref="C29:E29"/>
    <mergeCell ref="G25:H25"/>
    <mergeCell ref="A24:B24"/>
    <mergeCell ref="G18:H18"/>
    <mergeCell ref="G17:H17"/>
    <mergeCell ref="F37:I37"/>
    <mergeCell ref="A28:C28"/>
    <mergeCell ref="A33:E33"/>
    <mergeCell ref="A36:E36"/>
    <mergeCell ref="A37:E37"/>
    <mergeCell ref="F36:I36"/>
    <mergeCell ref="F33:I33"/>
    <mergeCell ref="A31:I31"/>
    <mergeCell ref="F28:G28"/>
    <mergeCell ref="A21:B21"/>
    <mergeCell ref="G24:H24"/>
    <mergeCell ref="G23:H23"/>
    <mergeCell ref="A23:B23"/>
    <mergeCell ref="G21:H21"/>
  </mergeCells>
  <pageMargins left="0.39370078740157483" right="0.19685039370078741" top="0.59055118110236227" bottom="0.39370078740157483" header="0.19685039370078741" footer="0.19685039370078741"/>
  <pageSetup paperSize="9" orientation="portrait" r:id="rId1"/>
  <headerFooter>
    <oddHeader>&amp;L&amp;"Arial,Pogrubiona kursywa"&amp;9Program dofinansowano ze środków Funduszu Rozwoju Kultury Fizycznej,
których dysponentem jest Minister Sportu i Turystyki&amp;R&amp;"Arial,Pogrubiony"&amp;9Załącznik nr 19</oddHeader>
    <oddFooter>&amp;L&amp;"Arial,Kursywa"&amp;9* - niepotrzebne skreślić           ** - dotyczy Klubu wiodącego w przypadku braku wozs
*** - pola zaznaczone kolorem szarym wypełnia MZSKF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36" r:id="rId4" name="List Box 268">
              <controlPr defaultSize="0" print="0" autoLine="0" autoPict="0">
                <anchor>
                  <from>
                    <xdr:col>9</xdr:col>
                    <xdr:colOff>30480</xdr:colOff>
                    <xdr:row>0</xdr:row>
                    <xdr:rowOff>0</xdr:rowOff>
                  </from>
                  <to>
                    <xdr:col>11</xdr:col>
                    <xdr:colOff>495300</xdr:colOff>
                    <xdr:row>25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J36"/>
  <sheetViews>
    <sheetView tabSelected="1" showRuler="0" view="pageBreakPreview" topLeftCell="A16" zoomScaleNormal="100" zoomScaleSheetLayoutView="100" workbookViewId="0">
      <selection activeCell="A7" sqref="A7:H7"/>
    </sheetView>
  </sheetViews>
  <sheetFormatPr defaultColWidth="9.109375" defaultRowHeight="13.2"/>
  <cols>
    <col min="1" max="1" width="15.44140625" customWidth="1"/>
    <col min="2" max="2" width="10.88671875" customWidth="1"/>
    <col min="3" max="3" width="7.5546875" customWidth="1"/>
    <col min="4" max="4" width="16.33203125" customWidth="1"/>
    <col min="5" max="5" width="16" customWidth="1"/>
    <col min="6" max="7" width="8.109375" customWidth="1"/>
    <col min="8" max="8" width="15.88671875" customWidth="1"/>
  </cols>
  <sheetData>
    <row r="1" spans="1:10" ht="12.75" customHeight="1">
      <c r="A1" s="2"/>
      <c r="B1" s="82" t="s">
        <v>1</v>
      </c>
      <c r="C1" s="82"/>
      <c r="D1" s="82"/>
    </row>
    <row r="2" spans="1:10" ht="12.75" customHeight="1">
      <c r="A2" s="2"/>
      <c r="B2" s="82" t="s">
        <v>0</v>
      </c>
      <c r="C2" s="82"/>
      <c r="D2" s="82"/>
    </row>
    <row r="3" spans="1:10" ht="12.75" customHeight="1">
      <c r="A3" s="2"/>
      <c r="B3" s="82" t="s">
        <v>113</v>
      </c>
      <c r="C3" s="82"/>
      <c r="D3" s="82"/>
    </row>
    <row r="4" spans="1:10" ht="12.75" customHeight="1">
      <c r="B4" s="40" t="s">
        <v>114</v>
      </c>
      <c r="C4" s="40"/>
    </row>
    <row r="5" spans="1:10" ht="12.75" customHeight="1">
      <c r="A5" s="2"/>
      <c r="B5" s="41" t="s">
        <v>115</v>
      </c>
      <c r="C5" s="41"/>
      <c r="D5" s="41"/>
    </row>
    <row r="6" spans="1:10" ht="12.75" customHeight="1">
      <c r="A6" s="1"/>
      <c r="B6" s="41" t="s">
        <v>116</v>
      </c>
      <c r="C6" s="41"/>
      <c r="D6" s="41"/>
    </row>
    <row r="7" spans="1:10" ht="25.5" customHeight="1">
      <c r="A7" s="83" t="s">
        <v>20</v>
      </c>
      <c r="B7" s="83"/>
      <c r="C7" s="83"/>
      <c r="D7" s="83"/>
      <c r="E7" s="83"/>
      <c r="F7" s="83"/>
      <c r="G7" s="83"/>
      <c r="H7" s="83"/>
    </row>
    <row r="8" spans="1:10" ht="25.5" customHeight="1">
      <c r="A8" s="86" t="s">
        <v>112</v>
      </c>
      <c r="B8" s="86"/>
      <c r="C8" s="86"/>
      <c r="D8" s="86"/>
      <c r="E8" s="86"/>
      <c r="F8" s="86"/>
      <c r="G8" s="86"/>
      <c r="H8" s="86"/>
      <c r="I8" s="23"/>
    </row>
    <row r="9" spans="1:10" ht="27" customHeight="1">
      <c r="A9" s="70" t="s">
        <v>16</v>
      </c>
      <c r="B9" s="70"/>
      <c r="C9" s="57" t="str">
        <f>IF(preliminarz!C9="","",preliminarz!C9)</f>
        <v/>
      </c>
      <c r="D9" s="89"/>
      <c r="E9" s="89"/>
      <c r="F9" s="89"/>
      <c r="G9" s="89"/>
      <c r="H9" s="58"/>
      <c r="I9" s="6"/>
      <c r="J9" s="6"/>
    </row>
    <row r="10" spans="1:10" ht="27" customHeight="1">
      <c r="A10" s="70" t="s">
        <v>15</v>
      </c>
      <c r="B10" s="70"/>
      <c r="C10" s="34" t="s">
        <v>42</v>
      </c>
      <c r="D10" s="87" t="str">
        <f>IF(preliminarz!D10="","",preliminarz!D10)</f>
        <v/>
      </c>
      <c r="E10" s="87"/>
      <c r="F10" s="34" t="s">
        <v>43</v>
      </c>
      <c r="G10" s="87" t="str">
        <f>IF(preliminarz!H10="","",preliminarz!H10)</f>
        <v/>
      </c>
      <c r="H10" s="88"/>
    </row>
    <row r="11" spans="1:10" ht="27" customHeight="1">
      <c r="A11" s="70" t="s">
        <v>31</v>
      </c>
      <c r="B11" s="70"/>
      <c r="C11" s="57" t="str">
        <f>IF(preliminarz!C11="","",preliminarz!C11)</f>
        <v/>
      </c>
      <c r="D11" s="89"/>
      <c r="E11" s="89"/>
      <c r="F11" s="89"/>
      <c r="G11" s="89"/>
      <c r="H11" s="58"/>
    </row>
    <row r="12" spans="1:10" ht="15.75" customHeight="1">
      <c r="A12" s="95" t="s">
        <v>21</v>
      </c>
      <c r="B12" s="96"/>
      <c r="C12" s="96"/>
      <c r="D12" s="97"/>
      <c r="E12" s="90" t="s">
        <v>39</v>
      </c>
      <c r="F12" s="91"/>
      <c r="G12" s="90" t="s">
        <v>40</v>
      </c>
      <c r="H12" s="91"/>
    </row>
    <row r="13" spans="1:10" ht="31.5" customHeight="1">
      <c r="A13" s="57" t="s">
        <v>124</v>
      </c>
      <c r="B13" s="89"/>
      <c r="C13" s="89"/>
      <c r="D13" s="58"/>
      <c r="E13" s="92" t="str">
        <f>IF(OR(E14="",E15=""),"",E14+E15)</f>
        <v/>
      </c>
      <c r="F13" s="92"/>
      <c r="G13" s="92" t="str">
        <f>IF(OR(G14="",G15=""),"",G14+G15)</f>
        <v/>
      </c>
      <c r="H13" s="92"/>
    </row>
    <row r="14" spans="1:10" ht="27" customHeight="1">
      <c r="A14" s="105" t="s">
        <v>118</v>
      </c>
      <c r="B14" s="89"/>
      <c r="C14" s="89"/>
      <c r="D14" s="58"/>
      <c r="E14" s="93" t="str">
        <f>IF(preliminarz!C13="","",preliminarz!C13)</f>
        <v/>
      </c>
      <c r="F14" s="94"/>
      <c r="G14" s="92" t="str">
        <f>IF(E14="","",E14)</f>
        <v/>
      </c>
      <c r="H14" s="92"/>
    </row>
    <row r="15" spans="1:10" ht="27" customHeight="1">
      <c r="A15" s="105" t="s">
        <v>119</v>
      </c>
      <c r="B15" s="89"/>
      <c r="C15" s="89"/>
      <c r="D15" s="58"/>
      <c r="E15" s="93" t="str">
        <f>IF(preliminarz!F13="","",preliminarz!F13)</f>
        <v/>
      </c>
      <c r="F15" s="94"/>
      <c r="G15" s="92" t="str">
        <f t="shared" ref="G15:G16" si="0">IF(E15="","",E15)</f>
        <v/>
      </c>
      <c r="H15" s="92"/>
    </row>
    <row r="16" spans="1:10" ht="27" customHeight="1">
      <c r="A16" s="57" t="s">
        <v>125</v>
      </c>
      <c r="B16" s="89"/>
      <c r="C16" s="89"/>
      <c r="D16" s="58"/>
      <c r="E16" s="93" t="str">
        <f>IF(preliminarz!G13="","",preliminarz!G13)</f>
        <v/>
      </c>
      <c r="F16" s="94"/>
      <c r="G16" s="92" t="str">
        <f t="shared" si="0"/>
        <v/>
      </c>
      <c r="H16" s="92"/>
    </row>
    <row r="17" spans="1:8" ht="27" customHeight="1">
      <c r="A17" s="57" t="s">
        <v>126</v>
      </c>
      <c r="B17" s="89"/>
      <c r="C17" s="89"/>
      <c r="D17" s="58"/>
      <c r="E17" s="92" t="str">
        <f>IF(OR(E14="",E16=""),"",E14*E16)</f>
        <v/>
      </c>
      <c r="F17" s="92"/>
      <c r="G17" s="92" t="str">
        <f>IF(OR(G14="",G16=""),"",G14*G16)</f>
        <v/>
      </c>
      <c r="H17" s="92"/>
    </row>
    <row r="18" spans="1:8" ht="15" customHeight="1">
      <c r="A18" s="70" t="s">
        <v>23</v>
      </c>
      <c r="B18" s="70"/>
      <c r="C18" s="70"/>
      <c r="D18" s="102" t="s">
        <v>22</v>
      </c>
      <c r="E18" s="103"/>
      <c r="F18" s="103"/>
      <c r="G18" s="103"/>
      <c r="H18" s="104"/>
    </row>
    <row r="19" spans="1:8" ht="15" customHeight="1">
      <c r="A19" s="106" t="s">
        <v>2</v>
      </c>
      <c r="B19" s="107"/>
      <c r="C19" s="108"/>
      <c r="D19" s="26" t="s">
        <v>24</v>
      </c>
      <c r="E19" s="37" t="s">
        <v>25</v>
      </c>
      <c r="F19" s="79" t="s">
        <v>100</v>
      </c>
      <c r="G19" s="80"/>
      <c r="H19" s="42" t="s">
        <v>38</v>
      </c>
    </row>
    <row r="20" spans="1:8" ht="25.5" customHeight="1">
      <c r="A20" s="57" t="s">
        <v>103</v>
      </c>
      <c r="B20" s="89"/>
      <c r="C20" s="58"/>
      <c r="D20" s="11" t="str">
        <f>preliminarz!F16</f>
        <v/>
      </c>
      <c r="E20" s="10"/>
      <c r="F20" s="48"/>
      <c r="G20" s="49"/>
      <c r="H20" s="43" t="str">
        <f>IF(OR(E20="",F20=""),"",E20-F20)</f>
        <v/>
      </c>
    </row>
    <row r="21" spans="1:8" ht="25.5" customHeight="1">
      <c r="A21" s="99" t="s">
        <v>104</v>
      </c>
      <c r="B21" s="100"/>
      <c r="C21" s="101"/>
      <c r="D21" s="11" t="str">
        <f>preliminarz!F17</f>
        <v/>
      </c>
      <c r="E21" s="10"/>
      <c r="F21" s="48"/>
      <c r="G21" s="49"/>
      <c r="H21" s="43" t="str">
        <f t="shared" ref="H21:H29" si="1">IF(OR(E21="",F21=""),"",E21-F21)</f>
        <v/>
      </c>
    </row>
    <row r="22" spans="1:8" ht="25.5" customHeight="1">
      <c r="A22" s="99" t="s">
        <v>105</v>
      </c>
      <c r="B22" s="100"/>
      <c r="C22" s="101"/>
      <c r="D22" s="11" t="str">
        <f>preliminarz!F18</f>
        <v/>
      </c>
      <c r="E22" s="10"/>
      <c r="F22" s="48"/>
      <c r="G22" s="49"/>
      <c r="H22" s="43" t="str">
        <f t="shared" si="1"/>
        <v/>
      </c>
    </row>
    <row r="23" spans="1:8" ht="31.5" customHeight="1">
      <c r="A23" s="99" t="s">
        <v>28</v>
      </c>
      <c r="B23" s="100"/>
      <c r="C23" s="101"/>
      <c r="D23" s="11" t="str">
        <f>preliminarz!F19</f>
        <v/>
      </c>
      <c r="E23" s="10"/>
      <c r="F23" s="48"/>
      <c r="G23" s="49"/>
      <c r="H23" s="43" t="str">
        <f t="shared" si="1"/>
        <v/>
      </c>
    </row>
    <row r="24" spans="1:8" ht="25.5" customHeight="1">
      <c r="A24" s="99" t="s">
        <v>106</v>
      </c>
      <c r="B24" s="100"/>
      <c r="C24" s="101"/>
      <c r="D24" s="11" t="str">
        <f>preliminarz!F20</f>
        <v/>
      </c>
      <c r="E24" s="10"/>
      <c r="F24" s="48"/>
      <c r="G24" s="49"/>
      <c r="H24" s="43" t="str">
        <f t="shared" si="1"/>
        <v/>
      </c>
    </row>
    <row r="25" spans="1:8" ht="25.5" customHeight="1">
      <c r="A25" s="99" t="s">
        <v>107</v>
      </c>
      <c r="B25" s="100"/>
      <c r="C25" s="101"/>
      <c r="D25" s="11" t="str">
        <f>preliminarz!F21</f>
        <v/>
      </c>
      <c r="E25" s="10"/>
      <c r="F25" s="48"/>
      <c r="G25" s="49"/>
      <c r="H25" s="43" t="str">
        <f t="shared" si="1"/>
        <v/>
      </c>
    </row>
    <row r="26" spans="1:8" ht="25.5" customHeight="1">
      <c r="A26" s="99" t="s">
        <v>108</v>
      </c>
      <c r="B26" s="100"/>
      <c r="C26" s="101"/>
      <c r="D26" s="11" t="str">
        <f>preliminarz!F22</f>
        <v/>
      </c>
      <c r="E26" s="10"/>
      <c r="F26" s="48"/>
      <c r="G26" s="49"/>
      <c r="H26" s="43" t="str">
        <f t="shared" si="1"/>
        <v/>
      </c>
    </row>
    <row r="27" spans="1:8" ht="25.5" customHeight="1">
      <c r="A27" s="99" t="s">
        <v>111</v>
      </c>
      <c r="B27" s="100"/>
      <c r="C27" s="101"/>
      <c r="D27" s="11" t="str">
        <f>preliminarz!F23</f>
        <v/>
      </c>
      <c r="E27" s="10"/>
      <c r="F27" s="48"/>
      <c r="G27" s="49"/>
      <c r="H27" s="43" t="str">
        <f t="shared" si="1"/>
        <v/>
      </c>
    </row>
    <row r="28" spans="1:8" ht="25.5" customHeight="1">
      <c r="A28" s="99" t="s">
        <v>109</v>
      </c>
      <c r="B28" s="100"/>
      <c r="C28" s="101"/>
      <c r="D28" s="11" t="str">
        <f>preliminarz!F24</f>
        <v/>
      </c>
      <c r="E28" s="10"/>
      <c r="F28" s="48"/>
      <c r="G28" s="49"/>
      <c r="H28" s="43" t="str">
        <f t="shared" si="1"/>
        <v/>
      </c>
    </row>
    <row r="29" spans="1:8" ht="25.5" customHeight="1">
      <c r="A29" s="99" t="s">
        <v>110</v>
      </c>
      <c r="B29" s="100"/>
      <c r="C29" s="101"/>
      <c r="D29" s="11" t="str">
        <f>preliminarz!F25</f>
        <v/>
      </c>
      <c r="E29" s="10"/>
      <c r="F29" s="48"/>
      <c r="G29" s="49"/>
      <c r="H29" s="43" t="str">
        <f t="shared" si="1"/>
        <v/>
      </c>
    </row>
    <row r="30" spans="1:8" ht="30" customHeight="1">
      <c r="A30" s="90" t="s">
        <v>26</v>
      </c>
      <c r="B30" s="98"/>
      <c r="C30" s="91"/>
      <c r="D30" s="12" t="str">
        <f>preliminarz!F26</f>
        <v/>
      </c>
      <c r="E30" s="12" t="str">
        <f>IF(SUM(E20:E29)&lt;=0,"",SUM(E20:E29))</f>
        <v/>
      </c>
      <c r="F30" s="65" t="str">
        <f>IF(SUM(F20:G29)&lt;=0,"",SUM(F20:G29))</f>
        <v/>
      </c>
      <c r="G30" s="66"/>
      <c r="H30" s="45" t="str">
        <f>IF(SUM(H20:H29)&lt;=0,"",SUM(H20:H29))</f>
        <v/>
      </c>
    </row>
    <row r="31" spans="1:8" ht="12.75" customHeight="1">
      <c r="A31" s="38"/>
      <c r="B31" s="39"/>
      <c r="C31" s="39"/>
      <c r="D31" s="39"/>
      <c r="E31" s="50"/>
      <c r="F31" s="50"/>
      <c r="G31" s="50"/>
      <c r="H31" s="50"/>
    </row>
    <row r="32" spans="1:8" s="25" customFormat="1" ht="15.6">
      <c r="A32" s="53" t="s">
        <v>41</v>
      </c>
      <c r="B32" s="53"/>
      <c r="C32" s="53"/>
      <c r="D32" s="53"/>
      <c r="E32" s="53" t="s">
        <v>41</v>
      </c>
      <c r="F32" s="53"/>
      <c r="G32" s="53"/>
      <c r="H32" s="53"/>
    </row>
    <row r="33" spans="1:9" ht="24" customHeight="1">
      <c r="B33" s="3"/>
      <c r="C33" s="3"/>
      <c r="F33" s="3"/>
    </row>
    <row r="34" spans="1:9" ht="24" customHeight="1">
      <c r="A34" s="4"/>
      <c r="I34" s="24"/>
    </row>
    <row r="35" spans="1:9" ht="12" customHeight="1">
      <c r="A35" s="54" t="s">
        <v>18</v>
      </c>
      <c r="B35" s="54"/>
      <c r="C35" s="54"/>
      <c r="D35" s="54"/>
      <c r="E35" s="55" t="s">
        <v>19</v>
      </c>
      <c r="F35" s="55"/>
      <c r="G35" s="55"/>
      <c r="H35" s="55"/>
    </row>
    <row r="36" spans="1:9">
      <c r="A36" s="50" t="s">
        <v>27</v>
      </c>
      <c r="B36" s="50"/>
      <c r="C36" s="50"/>
      <c r="D36" s="50"/>
      <c r="E36" s="50" t="s">
        <v>27</v>
      </c>
      <c r="F36" s="50"/>
      <c r="G36" s="50"/>
      <c r="H36" s="50"/>
    </row>
  </sheetData>
  <sheetProtection sheet="1" objects="1" scenarios="1"/>
  <mergeCells count="64">
    <mergeCell ref="A16:D16"/>
    <mergeCell ref="A17:D17"/>
    <mergeCell ref="A20:C20"/>
    <mergeCell ref="F19:G19"/>
    <mergeCell ref="G13:H13"/>
    <mergeCell ref="A14:D14"/>
    <mergeCell ref="A15:D15"/>
    <mergeCell ref="E17:F17"/>
    <mergeCell ref="G16:H16"/>
    <mergeCell ref="E16:F16"/>
    <mergeCell ref="A18:C18"/>
    <mergeCell ref="A19:C19"/>
    <mergeCell ref="E15:F15"/>
    <mergeCell ref="G15:H15"/>
    <mergeCell ref="E31:F31"/>
    <mergeCell ref="G31:H31"/>
    <mergeCell ref="F20:G20"/>
    <mergeCell ref="G17:H17"/>
    <mergeCell ref="D18:H18"/>
    <mergeCell ref="F21:G21"/>
    <mergeCell ref="A21:C21"/>
    <mergeCell ref="F22:G22"/>
    <mergeCell ref="F23:G23"/>
    <mergeCell ref="F25:G25"/>
    <mergeCell ref="A22:C22"/>
    <mergeCell ref="A23:C23"/>
    <mergeCell ref="A25:C25"/>
    <mergeCell ref="F24:G24"/>
    <mergeCell ref="A24:C24"/>
    <mergeCell ref="B1:D1"/>
    <mergeCell ref="B2:D2"/>
    <mergeCell ref="B3:D3"/>
    <mergeCell ref="A7:H7"/>
    <mergeCell ref="A9:B9"/>
    <mergeCell ref="C9:H9"/>
    <mergeCell ref="A8:H8"/>
    <mergeCell ref="A32:D32"/>
    <mergeCell ref="A35:D35"/>
    <mergeCell ref="A36:D36"/>
    <mergeCell ref="F26:G26"/>
    <mergeCell ref="F27:G27"/>
    <mergeCell ref="F28:G28"/>
    <mergeCell ref="F29:G29"/>
    <mergeCell ref="E36:H36"/>
    <mergeCell ref="F30:G30"/>
    <mergeCell ref="A30:C30"/>
    <mergeCell ref="E32:H32"/>
    <mergeCell ref="E35:H35"/>
    <mergeCell ref="A29:C29"/>
    <mergeCell ref="A27:C27"/>
    <mergeCell ref="A28:C28"/>
    <mergeCell ref="A26:C26"/>
    <mergeCell ref="G10:H10"/>
    <mergeCell ref="C11:H11"/>
    <mergeCell ref="G12:H12"/>
    <mergeCell ref="E13:F13"/>
    <mergeCell ref="E14:F14"/>
    <mergeCell ref="G14:H14"/>
    <mergeCell ref="A12:D12"/>
    <mergeCell ref="D10:E10"/>
    <mergeCell ref="A13:D13"/>
    <mergeCell ref="E12:F12"/>
    <mergeCell ref="A10:B10"/>
    <mergeCell ref="A11:B11"/>
  </mergeCells>
  <printOptions horizontalCentered="1"/>
  <pageMargins left="0.39370078740157483" right="0.19685039370078741" top="0.59055118110236227" bottom="0.39370078740157483" header="0.19685039370078741" footer="0.19685039370078741"/>
  <pageSetup paperSize="9" orientation="portrait" r:id="rId1"/>
  <headerFooter>
    <oddHeader>&amp;L&amp;"Arial,Pogrubiona kursywa"&amp;9Program dofinansowano ze środków Funduszu Rozwoju Kultury Fizycznej,
których dysponentem jest Minister Sportu i Turystyki&amp;R&amp;"Arial,Pogrubiony"&amp;9Załącznik nr 20</oddHeader>
    <oddFooter>&amp;L&amp;"Arial,Kursywa"&amp;9* - niepotrzebne skreślić           ** - dotyczy Klubu wiodącego w przypadku braku wozs
*** - pola zaznaczone kolorem szarym wypełnia MZSKF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5AF08-996C-45DD-B20D-C7F2C6404A6A}">
  <dimension ref="A1:C57"/>
  <sheetViews>
    <sheetView workbookViewId="0">
      <selection activeCell="A55" sqref="A2:A55"/>
    </sheetView>
  </sheetViews>
  <sheetFormatPr defaultColWidth="9.109375" defaultRowHeight="13.2"/>
  <cols>
    <col min="1" max="1" width="25.33203125" style="28" customWidth="1"/>
    <col min="2" max="2" width="25.44140625" style="28" customWidth="1"/>
    <col min="3" max="3" width="56" style="28" customWidth="1"/>
    <col min="4" max="16384" width="9.109375" style="28"/>
  </cols>
  <sheetData>
    <row r="1" spans="1:3">
      <c r="A1" s="27" t="s">
        <v>30</v>
      </c>
      <c r="B1" s="8" t="s">
        <v>48</v>
      </c>
      <c r="C1" s="8" t="s">
        <v>44</v>
      </c>
    </row>
    <row r="2" spans="1:3">
      <c r="A2" s="27" t="s">
        <v>49</v>
      </c>
      <c r="B2" s="8" t="s">
        <v>46</v>
      </c>
      <c r="C2" s="8" t="s">
        <v>32</v>
      </c>
    </row>
    <row r="3" spans="1:3">
      <c r="A3" s="27" t="s">
        <v>50</v>
      </c>
      <c r="B3" s="8" t="s">
        <v>47</v>
      </c>
      <c r="C3" s="8" t="s">
        <v>45</v>
      </c>
    </row>
    <row r="4" spans="1:3">
      <c r="A4" s="27" t="s">
        <v>51</v>
      </c>
      <c r="B4" s="8" t="s">
        <v>29</v>
      </c>
      <c r="C4" s="29">
        <v>1</v>
      </c>
    </row>
    <row r="5" spans="1:3">
      <c r="A5" s="27" t="s">
        <v>52</v>
      </c>
      <c r="B5" s="29">
        <v>1</v>
      </c>
      <c r="C5" s="8" t="str">
        <f>INDEX(C1:C3,C4)</f>
        <v>JUNIORÓW MŁODSZYCH* / JUNIORÓW I MŁODZIEŻOWCÓW*</v>
      </c>
    </row>
    <row r="6" spans="1:3">
      <c r="A6" s="27" t="s">
        <v>53</v>
      </c>
      <c r="B6" s="8" t="str">
        <f>INDEX(B1:B4,B5)</f>
        <v>Zgrupowanie szkoleniowe*/ Konsultacja szkoleniowa*/ startowa*</v>
      </c>
    </row>
    <row r="7" spans="1:3">
      <c r="A7" s="27" t="s">
        <v>54</v>
      </c>
      <c r="B7" s="30"/>
    </row>
    <row r="8" spans="1:3">
      <c r="A8" s="27" t="s">
        <v>121</v>
      </c>
      <c r="B8" s="30"/>
    </row>
    <row r="9" spans="1:3">
      <c r="A9" s="27" t="s">
        <v>55</v>
      </c>
      <c r="B9" s="30"/>
    </row>
    <row r="10" spans="1:3">
      <c r="A10" s="27" t="s">
        <v>56</v>
      </c>
      <c r="B10" s="30"/>
    </row>
    <row r="11" spans="1:3">
      <c r="A11" s="27" t="s">
        <v>57</v>
      </c>
      <c r="B11" s="30"/>
    </row>
    <row r="12" spans="1:3">
      <c r="A12" s="27" t="s">
        <v>58</v>
      </c>
      <c r="B12" s="30"/>
    </row>
    <row r="13" spans="1:3">
      <c r="A13" s="27" t="s">
        <v>59</v>
      </c>
      <c r="B13" s="30"/>
    </row>
    <row r="14" spans="1:3">
      <c r="A14" s="27" t="s">
        <v>60</v>
      </c>
      <c r="B14" s="30"/>
    </row>
    <row r="15" spans="1:3">
      <c r="A15" s="27" t="s">
        <v>61</v>
      </c>
      <c r="B15" s="31"/>
    </row>
    <row r="16" spans="1:3">
      <c r="A16" s="27" t="s">
        <v>62</v>
      </c>
      <c r="B16" s="30"/>
    </row>
    <row r="17" spans="1:2">
      <c r="A17" s="27" t="s">
        <v>63</v>
      </c>
      <c r="B17" s="30"/>
    </row>
    <row r="18" spans="1:2">
      <c r="A18" s="27" t="s">
        <v>120</v>
      </c>
      <c r="B18" s="30"/>
    </row>
    <row r="19" spans="1:2">
      <c r="A19" s="27" t="s">
        <v>64</v>
      </c>
      <c r="B19" s="30"/>
    </row>
    <row r="20" spans="1:2">
      <c r="A20" s="27" t="s">
        <v>65</v>
      </c>
      <c r="B20" s="30"/>
    </row>
    <row r="21" spans="1:2">
      <c r="A21" s="27" t="s">
        <v>66</v>
      </c>
      <c r="B21" s="32"/>
    </row>
    <row r="22" spans="1:2">
      <c r="A22" s="27" t="s">
        <v>67</v>
      </c>
      <c r="B22" s="32"/>
    </row>
    <row r="23" spans="1:2">
      <c r="A23" s="27" t="s">
        <v>68</v>
      </c>
      <c r="B23" s="30"/>
    </row>
    <row r="24" spans="1:2">
      <c r="A24" s="27" t="s">
        <v>69</v>
      </c>
      <c r="B24" s="30"/>
    </row>
    <row r="25" spans="1:2">
      <c r="A25" s="27" t="s">
        <v>70</v>
      </c>
      <c r="B25" s="30"/>
    </row>
    <row r="26" spans="1:2">
      <c r="A26" s="27" t="s">
        <v>71</v>
      </c>
      <c r="B26" s="30"/>
    </row>
    <row r="27" spans="1:2">
      <c r="A27" s="27" t="s">
        <v>72</v>
      </c>
      <c r="B27" s="30"/>
    </row>
    <row r="28" spans="1:2">
      <c r="A28" s="27" t="s">
        <v>73</v>
      </c>
      <c r="B28" s="30"/>
    </row>
    <row r="29" spans="1:2">
      <c r="A29" s="27" t="s">
        <v>74</v>
      </c>
      <c r="B29" s="30"/>
    </row>
    <row r="30" spans="1:2">
      <c r="A30" s="27" t="s">
        <v>75</v>
      </c>
      <c r="B30" s="30"/>
    </row>
    <row r="31" spans="1:2">
      <c r="A31" s="27" t="s">
        <v>76</v>
      </c>
      <c r="B31" s="30"/>
    </row>
    <row r="32" spans="1:2">
      <c r="A32" s="27" t="s">
        <v>77</v>
      </c>
      <c r="B32" s="30"/>
    </row>
    <row r="33" spans="1:2">
      <c r="A33" s="27" t="s">
        <v>78</v>
      </c>
      <c r="B33" s="30"/>
    </row>
    <row r="34" spans="1:2">
      <c r="A34" s="27" t="s">
        <v>79</v>
      </c>
      <c r="B34" s="30"/>
    </row>
    <row r="35" spans="1:2">
      <c r="A35" s="27" t="s">
        <v>80</v>
      </c>
      <c r="B35" s="30"/>
    </row>
    <row r="36" spans="1:2">
      <c r="A36" s="27" t="s">
        <v>81</v>
      </c>
    </row>
    <row r="37" spans="1:2">
      <c r="A37" s="27" t="s">
        <v>122</v>
      </c>
    </row>
    <row r="38" spans="1:2">
      <c r="A38" s="27" t="s">
        <v>82</v>
      </c>
    </row>
    <row r="39" spans="1:2">
      <c r="A39" s="27" t="s">
        <v>83</v>
      </c>
    </row>
    <row r="40" spans="1:2">
      <c r="A40" s="27" t="s">
        <v>84</v>
      </c>
    </row>
    <row r="41" spans="1:2">
      <c r="A41" s="27" t="s">
        <v>85</v>
      </c>
    </row>
    <row r="42" spans="1:2">
      <c r="A42" s="27" t="s">
        <v>86</v>
      </c>
    </row>
    <row r="43" spans="1:2">
      <c r="A43" s="27" t="s">
        <v>87</v>
      </c>
    </row>
    <row r="44" spans="1:2">
      <c r="A44" s="27" t="s">
        <v>88</v>
      </c>
    </row>
    <row r="45" spans="1:2">
      <c r="A45" s="27" t="s">
        <v>89</v>
      </c>
    </row>
    <row r="46" spans="1:2">
      <c r="A46" s="27" t="s">
        <v>90</v>
      </c>
    </row>
    <row r="47" spans="1:2">
      <c r="A47" s="27" t="s">
        <v>99</v>
      </c>
    </row>
    <row r="48" spans="1:2">
      <c r="A48" s="27" t="s">
        <v>91</v>
      </c>
    </row>
    <row r="49" spans="1:1">
      <c r="A49" s="27" t="s">
        <v>92</v>
      </c>
    </row>
    <row r="50" spans="1:1">
      <c r="A50" s="27" t="s">
        <v>93</v>
      </c>
    </row>
    <row r="51" spans="1:1">
      <c r="A51" s="27" t="s">
        <v>94</v>
      </c>
    </row>
    <row r="52" spans="1:1">
      <c r="A52" s="27" t="s">
        <v>95</v>
      </c>
    </row>
    <row r="53" spans="1:1">
      <c r="A53" s="27" t="s">
        <v>98</v>
      </c>
    </row>
    <row r="54" spans="1:1">
      <c r="A54" s="27" t="s">
        <v>96</v>
      </c>
    </row>
    <row r="55" spans="1:1">
      <c r="A55" s="27" t="s">
        <v>97</v>
      </c>
    </row>
    <row r="56" spans="1:1">
      <c r="A56" s="33">
        <v>1</v>
      </c>
    </row>
    <row r="57" spans="1:1">
      <c r="A57" s="27" t="str">
        <f>INDEX(sport,wyniksport)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11</vt:i4>
      </vt:variant>
    </vt:vector>
  </HeadingPairs>
  <TitlesOfParts>
    <vt:vector size="14" baseType="lpstr">
      <vt:lpstr>preliminarz</vt:lpstr>
      <vt:lpstr>rozliczenie</vt:lpstr>
      <vt:lpstr>Arkusz1</vt:lpstr>
      <vt:lpstr>kadra</vt:lpstr>
      <vt:lpstr>preliminarz!Obszar_wydruku</vt:lpstr>
      <vt:lpstr>rozliczenie!Obszar_wydruku</vt:lpstr>
      <vt:lpstr>rodzaj</vt:lpstr>
      <vt:lpstr>sport</vt:lpstr>
      <vt:lpstr>wynikkadra</vt:lpstr>
      <vt:lpstr>wynikrodzaj</vt:lpstr>
      <vt:lpstr>wyniksport</vt:lpstr>
      <vt:lpstr>wyświetlkadra</vt:lpstr>
      <vt:lpstr>wyświetlrodzaj</vt:lpstr>
      <vt:lpstr>wyświetlsport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Skowron Katarzyna</dc:creator>
  <cp:lastModifiedBy>MZSKF Kraków</cp:lastModifiedBy>
  <cp:lastPrinted>2022-12-30T13:58:30Z</cp:lastPrinted>
  <dcterms:created xsi:type="dcterms:W3CDTF">1997-02-26T13:46:56Z</dcterms:created>
  <dcterms:modified xsi:type="dcterms:W3CDTF">2023-10-17T10:41:33Z</dcterms:modified>
</cp:coreProperties>
</file>